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30" yWindow="65446" windowWidth="21585" windowHeight="12585" tabRatio="833" activeTab="0"/>
  </bookViews>
  <sheets>
    <sheet name="SI" sheetId="1" r:id="rId1"/>
    <sheet name="CTR" sheetId="2" r:id="rId2"/>
    <sheet name="KYOWA_BL" sheetId="3" state="hidden" r:id="rId3"/>
    <sheet name="REPORT_LIST" sheetId="4" state="hidden" r:id="rId4"/>
    <sheet name="BL_COUNT_LIST" sheetId="5" state="hidden" r:id="rId5"/>
    <sheet name="PP_LIST" sheetId="6" state="hidden" r:id="rId6"/>
    <sheet name="LS_LIST" sheetId="7" state="hidden" r:id="rId7"/>
    <sheet name="DS_LIST" sheetId="8" state="hidden" r:id="rId8"/>
    <sheet name="SIZE_LIST" sheetId="9" state="hidden" r:id="rId9"/>
    <sheet name="TYPE_LIST" sheetId="10" state="hidden" r:id="rId10"/>
    <sheet name="VESSEL_LIST" sheetId="11" state="hidden" r:id="rId11"/>
    <sheet name="PLACE_LIST" sheetId="12" state="hidden" r:id="rId12"/>
    <sheet name="BL_PLACE_LIST" sheetId="13" state="hidden" r:id="rId13"/>
    <sheet name="NUMBER_LIST" sheetId="14" state="hidden" r:id="rId14"/>
  </sheets>
  <definedNames>
    <definedName name="_xlfn.IFERROR" hidden="1">#NAME?</definedName>
    <definedName name="BL_COUNT_LIST">'BL_COUNT_LIST'!$A$1:$A$10</definedName>
    <definedName name="BL_COUNT_REF">'BL_COUNT_LIST'!$A:$B</definedName>
    <definedName name="BL_PLACE_LIST">'BL_PLACE_LIST'!$A$1:$A$41</definedName>
    <definedName name="C_SIZE_LIST">'SIZE_LIST'!$A:$A</definedName>
    <definedName name="C_SIZE_REF">'SIZE_LIST'!$A:$B</definedName>
    <definedName name="C_TYPE_LIST">'TYPE_LIST'!$A:$A</definedName>
    <definedName name="C_TYPE_REF">'TYPE_LIST'!$A:$B</definedName>
    <definedName name="DISCHARGING_SERVICE_LIST">'DS_LIST'!$A:$A</definedName>
    <definedName name="DISCHARGING_SERVICE_REF">'DS_LIST'!$A:$B</definedName>
    <definedName name="From_list">'PLACE_LIST'!$D$1:$D$2</definedName>
    <definedName name="KyowaVessel_List">'VESSEL_LIST'!$D$2:$D$12</definedName>
    <definedName name="LOADING_SERVICE_LIST">'LS_LIST'!$A:$A</definedName>
    <definedName name="LOADING_SERVICE_REF">'LS_LIST'!$A:$B</definedName>
    <definedName name="NUMBER_LIST">'NUMBER_LIST'!$A$1:$B$1000</definedName>
    <definedName name="PLACE_LIST">'PLACE_LIST'!$A$11:$A$63</definedName>
    <definedName name="PLACE_REF">'PLACE_LIST'!$A:$B</definedName>
    <definedName name="POD_list">'PLACE_LIST'!$H$1:$H$27</definedName>
    <definedName name="POL_list">'PLACE_LIST'!$F$1:$F$5</definedName>
    <definedName name="PP_NAME_LIST">'PP_LIST'!$A:$A</definedName>
    <definedName name="PP_NAME_REF">'PP_LIST'!$A:$B</definedName>
    <definedName name="_xlnm.Print_Area" localSheetId="1">'CTR'!$A$1:$L$46</definedName>
    <definedName name="_xlnm.Print_Area" localSheetId="0">'SI'!$A$1:$BB$104</definedName>
    <definedName name="_xlnm.Print_Titles" localSheetId="1">'CTR'!$1:$5</definedName>
    <definedName name="REPORT_TYPE_LIST">'REPORT_LIST'!$A:$A</definedName>
    <definedName name="REPORT_TYPE_REF">'REPORT_LIST'!$A:$B</definedName>
    <definedName name="SONO">'SI'!$AN$103</definedName>
    <definedName name="TSto_list">'PLACE_LIST'!$J$1:$J$2</definedName>
    <definedName name="TTLM3">'CTR'!$K$46</definedName>
    <definedName name="TTLPKG">'CTR'!$C$46</definedName>
    <definedName name="TTLQTY">'CTR'!$H$46</definedName>
    <definedName name="TTLUNT">'CTR'!$B$46</definedName>
    <definedName name="TTLWT">'CTR'!$I$46</definedName>
    <definedName name="UNTCNT">'CTR'!$M$46</definedName>
    <definedName name="VESSEL_LIST">'VESSEL_LIST'!$A$1:$A$29</definedName>
    <definedName name="VESSEL_REF">'VESSEL_LIST'!$A:$B</definedName>
  </definedNames>
  <calcPr fullCalcOnLoad="1"/>
</workbook>
</file>

<file path=xl/sharedStrings.xml><?xml version="1.0" encoding="utf-8"?>
<sst xmlns="http://schemas.openxmlformats.org/spreadsheetml/2006/main" count="1563" uniqueCount="1355">
  <si>
    <t>MASTER PAPER</t>
  </si>
  <si>
    <t>CONSIGNEE</t>
  </si>
  <si>
    <t>TEL No.</t>
  </si>
  <si>
    <t>MAIL ADDRESS</t>
  </si>
  <si>
    <t>@</t>
  </si>
  <si>
    <t>NOTIFY PARTY</t>
  </si>
  <si>
    <t>AS ARRANGED</t>
  </si>
  <si>
    <t>OCEAN VESSEL</t>
  </si>
  <si>
    <t>VOY</t>
  </si>
  <si>
    <t>PORT OF LOADING</t>
  </si>
  <si>
    <t>PORT OF DISCHARGE</t>
  </si>
  <si>
    <t>FINAL DESTINATION</t>
  </si>
  <si>
    <t>PARTICULARS FURNISHED BY SHIPPER</t>
  </si>
  <si>
    <t>NO. OF PACKAGES</t>
  </si>
  <si>
    <t>KIND OF PACKAGES</t>
  </si>
  <si>
    <t>MARKS &amp; NUMBERS</t>
  </si>
  <si>
    <t>DESCRIPTION OF GOODS</t>
  </si>
  <si>
    <t>PREPAID / COLLECT</t>
  </si>
  <si>
    <t>PREPAID/PAYABLE AT</t>
  </si>
  <si>
    <t>PLACE OF ISSUE</t>
  </si>
  <si>
    <t>NO.OF ORIGINAL B(S)/L</t>
  </si>
  <si>
    <t>REMARKS</t>
  </si>
  <si>
    <t>HATCH NO.</t>
  </si>
  <si>
    <t>RECEIVED IN ALL</t>
  </si>
  <si>
    <t>S/O No.</t>
  </si>
  <si>
    <t>CHECKER</t>
  </si>
  <si>
    <t>FOR MANAGER</t>
  </si>
  <si>
    <t>SHIPPER</t>
  </si>
  <si>
    <t>SIZE</t>
  </si>
  <si>
    <t>TYPE</t>
  </si>
  <si>
    <t/>
  </si>
  <si>
    <t>P : PREPAID</t>
  </si>
  <si>
    <t>CONTAINER LIST</t>
  </si>
  <si>
    <t>No.</t>
  </si>
  <si>
    <t>CTR NO.</t>
  </si>
  <si>
    <t>SEAL NO.</t>
  </si>
  <si>
    <t>WEIGHT</t>
  </si>
  <si>
    <t>VALUE</t>
  </si>
  <si>
    <t>KEY</t>
  </si>
  <si>
    <t>LOADING SERVICE</t>
  </si>
  <si>
    <t>DISCHARGING SERVICE</t>
  </si>
  <si>
    <t>PRINCIPAL</t>
  </si>
  <si>
    <t>LOADING_SERVICE_CODE</t>
  </si>
  <si>
    <t>DISCHARGING_SERVICE_CODE</t>
  </si>
  <si>
    <t>CY</t>
  </si>
  <si>
    <t>/</t>
  </si>
  <si>
    <t>PRINCIPAL CODE</t>
  </si>
  <si>
    <t>WAYBILL</t>
  </si>
  <si>
    <t>0</t>
  </si>
  <si>
    <t>1</t>
  </si>
  <si>
    <t>2</t>
  </si>
  <si>
    <t>3</t>
  </si>
  <si>
    <t>4</t>
  </si>
  <si>
    <t>5</t>
  </si>
  <si>
    <t>6</t>
  </si>
  <si>
    <t>7</t>
  </si>
  <si>
    <t>8</t>
  </si>
  <si>
    <t>9</t>
  </si>
  <si>
    <t>NO.OF ORIGINAL B(S)/L</t>
  </si>
  <si>
    <t>No</t>
  </si>
  <si>
    <t>SHIPPING ORDER</t>
  </si>
  <si>
    <t>OFFICE COPY(SHIPPING ORDER)</t>
  </si>
  <si>
    <t>MATE'S RECEIPT</t>
  </si>
  <si>
    <t>OFFICE COPY(MATE'S RECEIPT)</t>
  </si>
  <si>
    <t>REPORT TYPE</t>
  </si>
  <si>
    <t>3</t>
  </si>
  <si>
    <t>4</t>
  </si>
  <si>
    <t>5</t>
  </si>
  <si>
    <t>P/C</t>
  </si>
  <si>
    <t>CONTAINER SIZE</t>
  </si>
  <si>
    <t>CONTAINER TYPE</t>
  </si>
  <si>
    <t>DRY</t>
  </si>
  <si>
    <t>SIZE_CD</t>
  </si>
  <si>
    <t>TYPE_CD</t>
  </si>
  <si>
    <t>DATA_TYPE</t>
  </si>
  <si>
    <t>削除しないで、正確エクセルかどうかのチェックシート</t>
  </si>
  <si>
    <t>出力日時</t>
  </si>
  <si>
    <t>出力者</t>
  </si>
  <si>
    <t>TRIM_CTR_NO</t>
  </si>
  <si>
    <t>VESSEL CODE</t>
  </si>
  <si>
    <t>POL CODE</t>
  </si>
  <si>
    <t>POD CODE</t>
  </si>
  <si>
    <t>ISSUE AT CODE</t>
  </si>
  <si>
    <t>VESSEL_LIST</t>
  </si>
  <si>
    <t>PLACE_LIST</t>
  </si>
  <si>
    <t>MEMO(0)</t>
  </si>
  <si>
    <t>ONE(1)</t>
  </si>
  <si>
    <t>TWO(2)</t>
  </si>
  <si>
    <t>THREE(3)</t>
  </si>
  <si>
    <t>FOUR(4)</t>
  </si>
  <si>
    <t>FIVE(5)</t>
  </si>
  <si>
    <t>SIX(6)</t>
  </si>
  <si>
    <t>SEVEN(7)</t>
  </si>
  <si>
    <t>EIGHT(8)</t>
  </si>
  <si>
    <t>NINE(9)</t>
  </si>
  <si>
    <t>BL_PLACE_LIST</t>
  </si>
  <si>
    <t>THREE(3)</t>
  </si>
  <si>
    <t>PERSON IN CHARGE</t>
  </si>
  <si>
    <t>New</t>
  </si>
  <si>
    <t>SHIPPING COMPANY</t>
  </si>
  <si>
    <t>AS ARRANGED</t>
  </si>
  <si>
    <t>TRANSHIPMENT TO CODE</t>
  </si>
  <si>
    <t>PREPAID/PAYABLE AT</t>
  </si>
  <si>
    <t>FROM</t>
  </si>
  <si>
    <t>FROM</t>
  </si>
  <si>
    <t>（Description on B/L)</t>
  </si>
  <si>
    <t>FOR TRANSHIPMENT TO</t>
  </si>
  <si>
    <t>AS ARRANGED</t>
  </si>
  <si>
    <t>　</t>
  </si>
  <si>
    <t>SHIPPING TERM</t>
  </si>
  <si>
    <t>FORWARDER</t>
  </si>
  <si>
    <t>TOTAL NO.OF PACKAGES OR UNITS
(IN WORDS)</t>
  </si>
  <si>
    <t>DATE</t>
  </si>
  <si>
    <t>ONE(1)</t>
  </si>
  <si>
    <t>TWO(2)</t>
  </si>
  <si>
    <t>FOUR(4)</t>
  </si>
  <si>
    <t>FIVE(5)</t>
  </si>
  <si>
    <t>SIX(6)</t>
  </si>
  <si>
    <t>SEVEN(7)</t>
  </si>
  <si>
    <t>EIGHT(8)</t>
  </si>
  <si>
    <t>NINE(9)</t>
  </si>
  <si>
    <t>TEN(10)</t>
  </si>
  <si>
    <t>ELEVEN(11)</t>
  </si>
  <si>
    <t>TWELVE(12)</t>
  </si>
  <si>
    <t>THIRTEEN(13)</t>
  </si>
  <si>
    <t>FOURTEEN(14)</t>
  </si>
  <si>
    <t>FIFTEEN(15)</t>
  </si>
  <si>
    <t>SIXTEEN(16)</t>
  </si>
  <si>
    <t>SEVENTEEN(17)</t>
  </si>
  <si>
    <t>EIGHTEEN(18)</t>
  </si>
  <si>
    <t>NINETEEN(19)</t>
  </si>
  <si>
    <t>TWENTY(20)</t>
  </si>
  <si>
    <t>TWENTY ONE(21)</t>
  </si>
  <si>
    <t>TWENTY TWO(22)</t>
  </si>
  <si>
    <t>TWENTY THREE(23)</t>
  </si>
  <si>
    <t>TWENTY FOUR(24)</t>
  </si>
  <si>
    <t>TWENTY FIVE(25)</t>
  </si>
  <si>
    <t>TWENTY SIX(26)</t>
  </si>
  <si>
    <t>TWENTY SEVEN(27)</t>
  </si>
  <si>
    <t>TWENTY EIGHT(28)</t>
  </si>
  <si>
    <t>TWENTY NINE(29)</t>
  </si>
  <si>
    <t>THIRTY(30)</t>
  </si>
  <si>
    <t>THIRTY ONE(31)</t>
  </si>
  <si>
    <t>THIRTY TWO(32)</t>
  </si>
  <si>
    <t>THIRTY THREE(33)</t>
  </si>
  <si>
    <t>THIRTY FOUR(34)</t>
  </si>
  <si>
    <t>THIRTY FIVE(35)</t>
  </si>
  <si>
    <t>THIRTY SIX(36)</t>
  </si>
  <si>
    <t>THIRTY SEVEN(37)</t>
  </si>
  <si>
    <t>THIRTY EIGHT(38)</t>
  </si>
  <si>
    <t>THIRTY NINE(39)</t>
  </si>
  <si>
    <t>FORTY(40)</t>
  </si>
  <si>
    <t>FORTY ONE(41)</t>
  </si>
  <si>
    <t>FORTY TWO(42)</t>
  </si>
  <si>
    <t>FORTY THREE(43)</t>
  </si>
  <si>
    <t>FORTY FOUR(44)</t>
  </si>
  <si>
    <t>FORTY FIVE(45)</t>
  </si>
  <si>
    <t>FORTY SIX(46)</t>
  </si>
  <si>
    <t>FORTY SEVEN(47)</t>
  </si>
  <si>
    <t>FORTY EIGHT(48)</t>
  </si>
  <si>
    <t>FORTY NINE(49)</t>
  </si>
  <si>
    <t>FIFTY(50)</t>
  </si>
  <si>
    <t>FIFTY ONE(51)</t>
  </si>
  <si>
    <t>FIFTY TWO(52)</t>
  </si>
  <si>
    <t>FIFTY THREE(53)</t>
  </si>
  <si>
    <t>FIFTY FOUR(54)</t>
  </si>
  <si>
    <t>FIFTY FIVE(55)</t>
  </si>
  <si>
    <t>FIFTY SIX(56)</t>
  </si>
  <si>
    <t>FIFTY SEVEN(57)</t>
  </si>
  <si>
    <t>FIFTY EIGHT(58)</t>
  </si>
  <si>
    <t>FIFTY NINE(59)</t>
  </si>
  <si>
    <t>SIXTY(60)</t>
  </si>
  <si>
    <t>SIXTY ONE(61)</t>
  </si>
  <si>
    <t>SIXTY TWO(62)</t>
  </si>
  <si>
    <t>SIXTY THREE(63)</t>
  </si>
  <si>
    <t>SIXTY FOUR(64)</t>
  </si>
  <si>
    <t>SIXTY FIVE(65)</t>
  </si>
  <si>
    <t>SIXTY SIX(66)</t>
  </si>
  <si>
    <t>SIXTY SEVEN(67)</t>
  </si>
  <si>
    <t>SIXTY EIGHT(68)</t>
  </si>
  <si>
    <t>SIXTY NINE(69)</t>
  </si>
  <si>
    <t>SEVENTY(70)</t>
  </si>
  <si>
    <t>SEVENTY ONE(71)</t>
  </si>
  <si>
    <t>SEVENTY TWO(72)</t>
  </si>
  <si>
    <t>SEVENTY THREE(73)</t>
  </si>
  <si>
    <t>SEVENTY FOUR(74)</t>
  </si>
  <si>
    <t>SEVENTY FIVE(75)</t>
  </si>
  <si>
    <t>SEVENTY SIX(76)</t>
  </si>
  <si>
    <t>SEVENTY SEVEN(77)</t>
  </si>
  <si>
    <t>SEVENTY EIGHT(78)</t>
  </si>
  <si>
    <t>SEVENTY NINE(79)</t>
  </si>
  <si>
    <t>EIGHTY(80)</t>
  </si>
  <si>
    <t>EIGHTY ONE(81)</t>
  </si>
  <si>
    <t>EIGHTY TWO(82)</t>
  </si>
  <si>
    <t>EIGHTY THREE(83)</t>
  </si>
  <si>
    <t>EIGHTY FOUR(84)</t>
  </si>
  <si>
    <t>EIGHTY FIVE(85)</t>
  </si>
  <si>
    <t>EIGHTY SIX(86)</t>
  </si>
  <si>
    <t>EIGHTY SEVEN(87)</t>
  </si>
  <si>
    <t>EIGHTY EIGHT(88)</t>
  </si>
  <si>
    <t>EIGHTY NINE(89)</t>
  </si>
  <si>
    <t>NINETY(90)</t>
  </si>
  <si>
    <t>NINETY ONE(91)</t>
  </si>
  <si>
    <t>NINETY TWO(92)</t>
  </si>
  <si>
    <t>NINETY THREE(93)</t>
  </si>
  <si>
    <t>NINETY FOUR(94)</t>
  </si>
  <si>
    <t>NINETY FIVE(95)</t>
  </si>
  <si>
    <t>NINETY SIX(96)</t>
  </si>
  <si>
    <t>NINETY SEVEN(97)</t>
  </si>
  <si>
    <t>NINETY EIGHT(98)</t>
  </si>
  <si>
    <t>NINETY NINE(99)</t>
  </si>
  <si>
    <t>ONE HUNDRED(100)</t>
  </si>
  <si>
    <t>ONE HUNDRED ONE(101)</t>
  </si>
  <si>
    <t>ONE HUNDRED TWO(102)</t>
  </si>
  <si>
    <t>ONE HUNDRED THREE(103)</t>
  </si>
  <si>
    <t>ONE HUNDRED FOUR(104)</t>
  </si>
  <si>
    <t>ONE HUNDRED FIVE(105)</t>
  </si>
  <si>
    <t>ONE HUNDRED SIX(106)</t>
  </si>
  <si>
    <t>ONE HUNDRED SEVEN(107)</t>
  </si>
  <si>
    <t>ONE HUNDRED EIGHT(108)</t>
  </si>
  <si>
    <t>ONE HUNDRED NINE(109)</t>
  </si>
  <si>
    <t>ONE HUNDRED TEN(110)</t>
  </si>
  <si>
    <t>ONE HUNDRED ELEVEN(111)</t>
  </si>
  <si>
    <t>ONE HUNDRED TWELVE(112)</t>
  </si>
  <si>
    <t>ONE HUNDRED THIRTEEN(113)</t>
  </si>
  <si>
    <t>ONE HUNDRED FOURTEEN(114)</t>
  </si>
  <si>
    <t>ONE HUNDRED FIFTEEN(115)</t>
  </si>
  <si>
    <t>ONE HUNDRED SIXTEEN(116)</t>
  </si>
  <si>
    <t>ONE HUNDRED SEVENTEEN(117)</t>
  </si>
  <si>
    <t>ONE HUNDRED EIGHTEEN(118)</t>
  </si>
  <si>
    <t>ONE HUNDRED NINETEEN(119)</t>
  </si>
  <si>
    <t>ONE HUNDRED TWENTY(120)</t>
  </si>
  <si>
    <t>ONE HUNDRED TWENTY ONE(121)</t>
  </si>
  <si>
    <t>ONE HUNDRED TWENTY TWO(122)</t>
  </si>
  <si>
    <t>ONE HUNDRED TWENTY THREE(123)</t>
  </si>
  <si>
    <t>ONE HUNDRED TWENTY FOUR(124)</t>
  </si>
  <si>
    <t>ONE HUNDRED TWENTY FIVE(125)</t>
  </si>
  <si>
    <t>ONE HUNDRED TWENTY SIX(126)</t>
  </si>
  <si>
    <t>ONE HUNDRED TWENTY SEVEN(127)</t>
  </si>
  <si>
    <t>ONE HUNDRED TWENTY EIGHT(128)</t>
  </si>
  <si>
    <t>ONE HUNDRED TWENTY NINE(129)</t>
  </si>
  <si>
    <t>ONE HUNDRED THIRTY(130)</t>
  </si>
  <si>
    <t>ONE HUNDRED THIRTY ONE(131)</t>
  </si>
  <si>
    <t>ONE HUNDRED THIRTY TWO(132)</t>
  </si>
  <si>
    <t>ONE HUNDRED THIRTY THREE(133)</t>
  </si>
  <si>
    <t>ONE HUNDRED THIRTY FOUR(134)</t>
  </si>
  <si>
    <t>ONE HUNDRED THIRTY FIVE(135)</t>
  </si>
  <si>
    <t>ONE HUNDRED THIRTY SIX(136)</t>
  </si>
  <si>
    <t>ONE HUNDRED THIRTY SEVEN(137)</t>
  </si>
  <si>
    <t>ONE HUNDRED THIRTY EIGHT(138)</t>
  </si>
  <si>
    <t>ONE HUNDRED THIRTY NINE(139)</t>
  </si>
  <si>
    <t>ONE HUNDRED FORTY(140)</t>
  </si>
  <si>
    <t>ONE HUNDRED FORTY ONE(141)</t>
  </si>
  <si>
    <t>ONE HUNDRED FORTY TWO(142)</t>
  </si>
  <si>
    <t>ONE HUNDRED FORTY THREE(143)</t>
  </si>
  <si>
    <t>ONE HUNDRED FORTY FOUR(144)</t>
  </si>
  <si>
    <t>ONE HUNDRED FORTY FIVE(145)</t>
  </si>
  <si>
    <t>ONE HUNDRED FORTY SIX(146)</t>
  </si>
  <si>
    <t>ONE HUNDRED FORTY SEVEN(147)</t>
  </si>
  <si>
    <t>ONE HUNDRED FORTY EIGHT(148)</t>
  </si>
  <si>
    <t>ONE HUNDRED FORTY NINE(149)</t>
  </si>
  <si>
    <t>ONE HUNDRED FIFTY(150)</t>
  </si>
  <si>
    <t>ONE HUNDRED FIFTY ONE(151)</t>
  </si>
  <si>
    <t>ONE HUNDRED FIFTY TWO(152)</t>
  </si>
  <si>
    <t>ONE HUNDRED FIFTY THREE(153)</t>
  </si>
  <si>
    <t>ONE HUNDRED FIFTY FOUR(154)</t>
  </si>
  <si>
    <t>ONE HUNDRED FIFTY FIVE(155)</t>
  </si>
  <si>
    <t>ONE HUNDRED FIFTY SIX(156)</t>
  </si>
  <si>
    <t>ONE HUNDRED FIFTY SEVEN(157)</t>
  </si>
  <si>
    <t>ONE HUNDRED FIFTY EIGHT(158)</t>
  </si>
  <si>
    <t>ONE HUNDRED FIFTY NINE(159)</t>
  </si>
  <si>
    <t>ONE HUNDRED SIXTY(160)</t>
  </si>
  <si>
    <t>ONE HUNDRED SIXTY ONE(161)</t>
  </si>
  <si>
    <t>ONE HUNDRED SIXTY TWO(162)</t>
  </si>
  <si>
    <t>ONE HUNDRED SIXTY THREE(163)</t>
  </si>
  <si>
    <t>ONE HUNDRED SIXTY FOUR(164)</t>
  </si>
  <si>
    <t>ONE HUNDRED SIXTY FIVE(165)</t>
  </si>
  <si>
    <t>ONE HUNDRED SIXTY SIX(166)</t>
  </si>
  <si>
    <t>ONE HUNDRED SIXTY SEVEN(167)</t>
  </si>
  <si>
    <t>ONE HUNDRED SIXTY EIGHT(168)</t>
  </si>
  <si>
    <t>ONE HUNDRED SIXTY NINE(169)</t>
  </si>
  <si>
    <t>ONE HUNDRED SEVENTY(170)</t>
  </si>
  <si>
    <t>ONE HUNDRED SEVENTY ONE(171)</t>
  </si>
  <si>
    <t>ONE HUNDRED SEVENTY TWO(172)</t>
  </si>
  <si>
    <t>ONE HUNDRED SEVENTY THREE(173)</t>
  </si>
  <si>
    <t>ONE HUNDRED SEVENTY FOUR(174)</t>
  </si>
  <si>
    <t>ONE HUNDRED SEVENTY FIVE(175)</t>
  </si>
  <si>
    <t>ONE HUNDRED SEVENTY SIX(176)</t>
  </si>
  <si>
    <t>ONE HUNDRED SEVENTY SEVEN(177)</t>
  </si>
  <si>
    <t>ONE HUNDRED SEVENTY EIGHT(178)</t>
  </si>
  <si>
    <t>ONE HUNDRED SEVENTY NINE(179)</t>
  </si>
  <si>
    <t>ONE HUNDRED EIGHTY(180)</t>
  </si>
  <si>
    <t>ONE HUNDRED EIGHTY ONE(181)</t>
  </si>
  <si>
    <t>ONE HUNDRED EIGHTY TWO(182)</t>
  </si>
  <si>
    <t>ONE HUNDRED EIGHTY THREE(183)</t>
  </si>
  <si>
    <t>ONE HUNDRED EIGHTY FOUR(184)</t>
  </si>
  <si>
    <t>ONE HUNDRED EIGHTY FIVE(185)</t>
  </si>
  <si>
    <t>ONE HUNDRED EIGHTY SIX(186)</t>
  </si>
  <si>
    <t>ONE HUNDRED EIGHTY SEVEN(187)</t>
  </si>
  <si>
    <t>ONE HUNDRED EIGHTY EIGHT(188)</t>
  </si>
  <si>
    <t>ONE HUNDRED EIGHTY NINE(189)</t>
  </si>
  <si>
    <t>ONE HUNDRED NINETY(190)</t>
  </si>
  <si>
    <t>ONE HUNDRED NINETY ONE(191)</t>
  </si>
  <si>
    <t>ONE HUNDRED NINETY TWO(192)</t>
  </si>
  <si>
    <t>ONE HUNDRED NINETY THREE(193)</t>
  </si>
  <si>
    <t>ONE HUNDRED NINETY FOUR(194)</t>
  </si>
  <si>
    <t>ONE HUNDRED NINETY FIVE(195)</t>
  </si>
  <si>
    <t>ONE HUNDRED NINETY SIX(196)</t>
  </si>
  <si>
    <t>ONE HUNDRED NINETY SEVEN(197)</t>
  </si>
  <si>
    <t>ONE HUNDRED NINETY EIGHT(198)</t>
  </si>
  <si>
    <t>ONE HUNDRED NINETY NINE(199)</t>
  </si>
  <si>
    <t>TWO HUNDRED(200)</t>
  </si>
  <si>
    <t>TWO HUNDRED ONE(201)</t>
  </si>
  <si>
    <t>TWO HUNDRED TWO(202)</t>
  </si>
  <si>
    <t>TWO HUNDRED THREE(203)</t>
  </si>
  <si>
    <t>TWO HUNDRED FOUR(204)</t>
  </si>
  <si>
    <t>TWO HUNDRED FIVE(205)</t>
  </si>
  <si>
    <t>TWO HUNDRED SIX(206)</t>
  </si>
  <si>
    <t>TWO HUNDRED SEVEN(207)</t>
  </si>
  <si>
    <t>TWO HUNDRED EIGHT(208)</t>
  </si>
  <si>
    <t>TWO HUNDRED NINE(209)</t>
  </si>
  <si>
    <t>TWO HUNDRED TEN(210)</t>
  </si>
  <si>
    <t>TWO HUNDRED ELEVEN(211)</t>
  </si>
  <si>
    <t>TWO HUNDRED TWELVE(212)</t>
  </si>
  <si>
    <t>TWO HUNDRED THIRTEEN(213)</t>
  </si>
  <si>
    <t>TWO HUNDRED FOURTEEN(214)</t>
  </si>
  <si>
    <t>TWO HUNDRED FIFTEEN(215)</t>
  </si>
  <si>
    <t>TWO HUNDRED SIXTEEN(216)</t>
  </si>
  <si>
    <t>TWO HUNDRED SEVENTEEN(217)</t>
  </si>
  <si>
    <t>TWO HUNDRED EIGHTEEN(218)</t>
  </si>
  <si>
    <t>TWO HUNDRED NINETEEN(219)</t>
  </si>
  <si>
    <t>TWO HUNDRED TWENTY(220)</t>
  </si>
  <si>
    <t>TWO HUNDRED TWENTY ONE(221)</t>
  </si>
  <si>
    <t>TWO HUNDRED TWENTY TWO(222)</t>
  </si>
  <si>
    <t>TWO HUNDRED TWENTY THREE(223)</t>
  </si>
  <si>
    <t>TWO HUNDRED TWENTY FOUR(224)</t>
  </si>
  <si>
    <t>TWO HUNDRED TWENTY FIVE(225)</t>
  </si>
  <si>
    <t>TWO HUNDRED TWENTY SIX(226)</t>
  </si>
  <si>
    <t>TWO HUNDRED TWENTY SEVEN(227)</t>
  </si>
  <si>
    <t>TWO HUNDRED TWENTY EIGHT(228)</t>
  </si>
  <si>
    <t>TWO HUNDRED TWENTY NINE(229)</t>
  </si>
  <si>
    <t>TWO HUNDRED THIRTY(230)</t>
  </si>
  <si>
    <t>TWO HUNDRED THIRTY ONE(231)</t>
  </si>
  <si>
    <t>TWO HUNDRED THIRTY TWO(232)</t>
  </si>
  <si>
    <t>TWO HUNDRED THIRTY THREE(233)</t>
  </si>
  <si>
    <t>TWO HUNDRED THIRTY FOUR(234)</t>
  </si>
  <si>
    <t>TWO HUNDRED THIRTY FIVE(235)</t>
  </si>
  <si>
    <t>TWO HUNDRED THIRTY SIX(236)</t>
  </si>
  <si>
    <t>TWO HUNDRED THIRTY SEVEN(237)</t>
  </si>
  <si>
    <t>TWO HUNDRED THIRTY EIGHT(238)</t>
  </si>
  <si>
    <t>TWO HUNDRED THIRTY NINE(239)</t>
  </si>
  <si>
    <t>TWO HUNDRED FORTY(240)</t>
  </si>
  <si>
    <t>TWO HUNDRED FORTY ONE(241)</t>
  </si>
  <si>
    <t>TWO HUNDRED FORTY TWO(242)</t>
  </si>
  <si>
    <t>TWO HUNDRED FORTY THREE(243)</t>
  </si>
  <si>
    <t>TWO HUNDRED FORTY FOUR(244)</t>
  </si>
  <si>
    <t>TWO HUNDRED FORTY FIVE(245)</t>
  </si>
  <si>
    <t>TWO HUNDRED FORTY SIX(246)</t>
  </si>
  <si>
    <t>TWO HUNDRED FORTY SEVEN(247)</t>
  </si>
  <si>
    <t>TWO HUNDRED FORTY EIGHT(248)</t>
  </si>
  <si>
    <t>TWO HUNDRED FORTY NINE(249)</t>
  </si>
  <si>
    <t>TWO HUNDRED FIFTY(250)</t>
  </si>
  <si>
    <t>TWO HUNDRED FIFTY ONE(251)</t>
  </si>
  <si>
    <t>TWO HUNDRED FIFTY TWO(252)</t>
  </si>
  <si>
    <t>TWO HUNDRED FIFTY THREE(253)</t>
  </si>
  <si>
    <t>TWO HUNDRED FIFTY FOUR(254)</t>
  </si>
  <si>
    <t>TWO HUNDRED FIFTY FIVE(255)</t>
  </si>
  <si>
    <t>TWO HUNDRED FIFTY SIX(256)</t>
  </si>
  <si>
    <t>TWO HUNDRED FIFTY SEVEN(257)</t>
  </si>
  <si>
    <t>TWO HUNDRED FIFTY EIGHT(258)</t>
  </si>
  <si>
    <t>TWO HUNDRED FIFTY NINE(259)</t>
  </si>
  <si>
    <t>TWO HUNDRED SIXTY(260)</t>
  </si>
  <si>
    <t>TWO HUNDRED SIXTY ONE(261)</t>
  </si>
  <si>
    <t>TWO HUNDRED SIXTY TWO(262)</t>
  </si>
  <si>
    <t>TWO HUNDRED SIXTY THREE(263)</t>
  </si>
  <si>
    <t>TWO HUNDRED SIXTY FOUR(264)</t>
  </si>
  <si>
    <t>TWO HUNDRED SIXTY FIVE(265)</t>
  </si>
  <si>
    <t>TWO HUNDRED SIXTY SIX(266)</t>
  </si>
  <si>
    <t>TWO HUNDRED SIXTY SEVEN(267)</t>
  </si>
  <si>
    <t>TWO HUNDRED SIXTY EIGHT(268)</t>
  </si>
  <si>
    <t>TWO HUNDRED SIXTY NINE(269)</t>
  </si>
  <si>
    <t>TWO HUNDRED SEVENTY(270)</t>
  </si>
  <si>
    <t>TWO HUNDRED SEVENTY ONE(271)</t>
  </si>
  <si>
    <t>TWO HUNDRED SEVENTY TWO(272)</t>
  </si>
  <si>
    <t>TWO HUNDRED SEVENTY THREE(273)</t>
  </si>
  <si>
    <t>TWO HUNDRED SEVENTY FOUR(274)</t>
  </si>
  <si>
    <t>TWO HUNDRED SEVENTY FIVE(275)</t>
  </si>
  <si>
    <t>TWO HUNDRED SEVENTY SIX(276)</t>
  </si>
  <si>
    <t>TWO HUNDRED SEVENTY SEVEN(277)</t>
  </si>
  <si>
    <t>TWO HUNDRED SEVENTY EIGHT(278)</t>
  </si>
  <si>
    <t>TWO HUNDRED SEVENTY NINE(279)</t>
  </si>
  <si>
    <t>TWO HUNDRED EIGHTY(280)</t>
  </si>
  <si>
    <t>TWO HUNDRED EIGHTY ONE(281)</t>
  </si>
  <si>
    <t>TWO HUNDRED EIGHTY TWO(282)</t>
  </si>
  <si>
    <t>TWO HUNDRED EIGHTY THREE(283)</t>
  </si>
  <si>
    <t>TWO HUNDRED EIGHTY FOUR(284)</t>
  </si>
  <si>
    <t>TWO HUNDRED EIGHTY FIVE(285)</t>
  </si>
  <si>
    <t>TWO HUNDRED EIGHTY SIX(286)</t>
  </si>
  <si>
    <t>TWO HUNDRED EIGHTY SEVEN(287)</t>
  </si>
  <si>
    <t>TWO HUNDRED EIGHTY EIGHT(288)</t>
  </si>
  <si>
    <t>TWO HUNDRED EIGHTY NINE(289)</t>
  </si>
  <si>
    <t>TWO HUNDRED NINETY(290)</t>
  </si>
  <si>
    <t>TWO HUNDRED NINETY ONE(291)</t>
  </si>
  <si>
    <t>TWO HUNDRED NINETY TWO(292)</t>
  </si>
  <si>
    <t>TWO HUNDRED NINETY THREE(293)</t>
  </si>
  <si>
    <t>TWO HUNDRED NINETY FOUR(294)</t>
  </si>
  <si>
    <t>TWO HUNDRED NINETY FIVE(295)</t>
  </si>
  <si>
    <t>TWO HUNDRED NINETY SIX(296)</t>
  </si>
  <si>
    <t>TWO HUNDRED NINETY SEVEN(297)</t>
  </si>
  <si>
    <t>TWO HUNDRED NINETY EIGHT(298)</t>
  </si>
  <si>
    <t>TWO HUNDRED NINETY NINE(299)</t>
  </si>
  <si>
    <t>THREE HUNDRED(300)</t>
  </si>
  <si>
    <t>THREE HUNDRED ONE(301)</t>
  </si>
  <si>
    <t>THREE HUNDRED TWO(302)</t>
  </si>
  <si>
    <t>THREE HUNDRED THREE(303)</t>
  </si>
  <si>
    <t>THREE HUNDRED FOUR(304)</t>
  </si>
  <si>
    <t>THREE HUNDRED FIVE(305)</t>
  </si>
  <si>
    <t>THREE HUNDRED SIX(306)</t>
  </si>
  <si>
    <t>THREE HUNDRED SEVEN(307)</t>
  </si>
  <si>
    <t>THREE HUNDRED EIGHT(308)</t>
  </si>
  <si>
    <t>THREE HUNDRED NINE(309)</t>
  </si>
  <si>
    <t>THREE HUNDRED TEN(310)</t>
  </si>
  <si>
    <t>THREE HUNDRED ELEVEN(311)</t>
  </si>
  <si>
    <t>THREE HUNDRED TWELVE(312)</t>
  </si>
  <si>
    <t>THREE HUNDRED THIRTEEN(313)</t>
  </si>
  <si>
    <t>THREE HUNDRED FOURTEEN(314)</t>
  </si>
  <si>
    <t>THREE HUNDRED FIFTEEN(315)</t>
  </si>
  <si>
    <t>THREE HUNDRED SIXTEEN(316)</t>
  </si>
  <si>
    <t>THREE HUNDRED SEVENTEEN(317)</t>
  </si>
  <si>
    <t>THREE HUNDRED EIGHTEEN(318)</t>
  </si>
  <si>
    <t>THREE HUNDRED NINETEEN(319)</t>
  </si>
  <si>
    <t>THREE HUNDRED TWENTY(320)</t>
  </si>
  <si>
    <t>THREE HUNDRED TWENTY ONE(321)</t>
  </si>
  <si>
    <t>THREE HUNDRED TWENTY TWO(322)</t>
  </si>
  <si>
    <t>THREE HUNDRED TWENTY THREE(323)</t>
  </si>
  <si>
    <t>THREE HUNDRED TWENTY FOUR(324)</t>
  </si>
  <si>
    <t>THREE HUNDRED TWENTY FIVE(325)</t>
  </si>
  <si>
    <t>THREE HUNDRED TWENTY SIX(326)</t>
  </si>
  <si>
    <t>THREE HUNDRED TWENTY SEVEN(327)</t>
  </si>
  <si>
    <t>THREE HUNDRED TWENTY EIGHT(328)</t>
  </si>
  <si>
    <t>THREE HUNDRED TWENTY NINE(329)</t>
  </si>
  <si>
    <t>THREE HUNDRED THIRTY(330)</t>
  </si>
  <si>
    <t>THREE HUNDRED THIRTY ONE(331)</t>
  </si>
  <si>
    <t>THREE HUNDRED THIRTY TWO(332)</t>
  </si>
  <si>
    <t>THREE HUNDRED THIRTY THREE(333)</t>
  </si>
  <si>
    <t>THREE HUNDRED THIRTY FOUR(334)</t>
  </si>
  <si>
    <t>THREE HUNDRED THIRTY FIVE(335)</t>
  </si>
  <si>
    <t>THREE HUNDRED THIRTY SIX(336)</t>
  </si>
  <si>
    <t>THREE HUNDRED THIRTY SEVEN(337)</t>
  </si>
  <si>
    <t>THREE HUNDRED THIRTY EIGHT(338)</t>
  </si>
  <si>
    <t>THREE HUNDRED THIRTY NINE(339)</t>
  </si>
  <si>
    <t>THREE HUNDRED FORTY(340)</t>
  </si>
  <si>
    <t>THREE HUNDRED FORTY ONE(341)</t>
  </si>
  <si>
    <t>THREE HUNDRED FORTY TWO(342)</t>
  </si>
  <si>
    <t>THREE HUNDRED FORTY THREE(343)</t>
  </si>
  <si>
    <t>THREE HUNDRED FORTY FOUR(344)</t>
  </si>
  <si>
    <t>THREE HUNDRED FORTY FIVE(345)</t>
  </si>
  <si>
    <t>THREE HUNDRED FORTY SIX(346)</t>
  </si>
  <si>
    <t>THREE HUNDRED FORTY SEVEN(347)</t>
  </si>
  <si>
    <t>THREE HUNDRED FORTY EIGHT(348)</t>
  </si>
  <si>
    <t>THREE HUNDRED FORTY NINE(349)</t>
  </si>
  <si>
    <t>THREE HUNDRED FIFTY(350)</t>
  </si>
  <si>
    <t>THREE HUNDRED FIFTY ONE(351)</t>
  </si>
  <si>
    <t>THREE HUNDRED FIFTY TWO(352)</t>
  </si>
  <si>
    <t>THREE HUNDRED FIFTY THREE(353)</t>
  </si>
  <si>
    <t>THREE HUNDRED FIFTY FOUR(354)</t>
  </si>
  <si>
    <t>THREE HUNDRED FIFTY FIVE(355)</t>
  </si>
  <si>
    <t>THREE HUNDRED FIFTY SIX(356)</t>
  </si>
  <si>
    <t>THREE HUNDRED FIFTY SEVEN(357)</t>
  </si>
  <si>
    <t>THREE HUNDRED FIFTY EIGHT(358)</t>
  </si>
  <si>
    <t>THREE HUNDRED FIFTY NINE(359)</t>
  </si>
  <si>
    <t>THREE HUNDRED SIXTY(360)</t>
  </si>
  <si>
    <t>THREE HUNDRED SIXTY ONE(361)</t>
  </si>
  <si>
    <t>THREE HUNDRED SIXTY TWO(362)</t>
  </si>
  <si>
    <t>THREE HUNDRED SIXTY THREE(363)</t>
  </si>
  <si>
    <t>THREE HUNDRED SIXTY FOUR(364)</t>
  </si>
  <si>
    <t>THREE HUNDRED SIXTY FIVE(365)</t>
  </si>
  <si>
    <t>THREE HUNDRED SIXTY SIX(366)</t>
  </si>
  <si>
    <t>THREE HUNDRED SIXTY SEVEN(367)</t>
  </si>
  <si>
    <t>THREE HUNDRED SIXTY EIGHT(368)</t>
  </si>
  <si>
    <t>THREE HUNDRED SIXTY NINE(369)</t>
  </si>
  <si>
    <t>THREE HUNDRED SEVENTY(370)</t>
  </si>
  <si>
    <t>THREE HUNDRED SEVENTY ONE(371)</t>
  </si>
  <si>
    <t>THREE HUNDRED SEVENTY TWO(372)</t>
  </si>
  <si>
    <t>THREE HUNDRED SEVENTY THREE(373)</t>
  </si>
  <si>
    <t>THREE HUNDRED SEVENTY FOUR(374)</t>
  </si>
  <si>
    <t>THREE HUNDRED SEVENTY FIVE(375)</t>
  </si>
  <si>
    <t>THREE HUNDRED SEVENTY SIX(376)</t>
  </si>
  <si>
    <t>THREE HUNDRED SEVENTY SEVEN(377)</t>
  </si>
  <si>
    <t>THREE HUNDRED SEVENTY EIGHT(378)</t>
  </si>
  <si>
    <t>THREE HUNDRED SEVENTY NINE(379)</t>
  </si>
  <si>
    <t>THREE HUNDRED EIGHTY(380)</t>
  </si>
  <si>
    <t>THREE HUNDRED EIGHTY ONE(381)</t>
  </si>
  <si>
    <t>THREE HUNDRED EIGHTY TWO(382)</t>
  </si>
  <si>
    <t>THREE HUNDRED EIGHTY THREE(383)</t>
  </si>
  <si>
    <t>THREE HUNDRED EIGHTY FOUR(384)</t>
  </si>
  <si>
    <t>THREE HUNDRED EIGHTY FIVE(385)</t>
  </si>
  <si>
    <t>THREE HUNDRED EIGHTY SIX(386)</t>
  </si>
  <si>
    <t>THREE HUNDRED EIGHTY SEVEN(387)</t>
  </si>
  <si>
    <t>THREE HUNDRED EIGHTY EIGHT(388)</t>
  </si>
  <si>
    <t>THREE HUNDRED EIGHTY NINE(389)</t>
  </si>
  <si>
    <t>THREE HUNDRED NINETY(390)</t>
  </si>
  <si>
    <t>THREE HUNDRED NINETY ONE(391)</t>
  </si>
  <si>
    <t>THREE HUNDRED NINETY TWO(392)</t>
  </si>
  <si>
    <t>THREE HUNDRED NINETY THREE(393)</t>
  </si>
  <si>
    <t>THREE HUNDRED NINETY FOUR(394)</t>
  </si>
  <si>
    <t>THREE HUNDRED NINETY FIVE(395)</t>
  </si>
  <si>
    <t>THREE HUNDRED NINETY SIX(396)</t>
  </si>
  <si>
    <t>THREE HUNDRED NINETY SEVEN(397)</t>
  </si>
  <si>
    <t>THREE HUNDRED NINETY EIGHT(398)</t>
  </si>
  <si>
    <t>THREE HUNDRED NINETY NINE(399)</t>
  </si>
  <si>
    <t>FOUR HUNDRED(400)</t>
  </si>
  <si>
    <t>FOUR HUNDRED ONE(401)</t>
  </si>
  <si>
    <t>FOUR HUNDRED TWO(402)</t>
  </si>
  <si>
    <t>FOUR HUNDRED THREE(403)</t>
  </si>
  <si>
    <t>FOUR HUNDRED FOUR(404)</t>
  </si>
  <si>
    <t>FOUR HUNDRED FIVE(405)</t>
  </si>
  <si>
    <t>FOUR HUNDRED SIX(406)</t>
  </si>
  <si>
    <t>FOUR HUNDRED SEVEN(407)</t>
  </si>
  <si>
    <t>FOUR HUNDRED EIGHT(408)</t>
  </si>
  <si>
    <t>FOUR HUNDRED NINE(409)</t>
  </si>
  <si>
    <t>FOUR HUNDRED TEN(410)</t>
  </si>
  <si>
    <t>FOUR HUNDRED ELEVEN(411)</t>
  </si>
  <si>
    <t>FOUR HUNDRED TWELVE(412)</t>
  </si>
  <si>
    <t>FOUR HUNDRED THIRTEEN(413)</t>
  </si>
  <si>
    <t>FOUR HUNDRED FOURTEEN(414)</t>
  </si>
  <si>
    <t>FOUR HUNDRED FIFTEEN(415)</t>
  </si>
  <si>
    <t>FOUR HUNDRED SIXTEEN(416)</t>
  </si>
  <si>
    <t>FOUR HUNDRED SEVENTEEN(417)</t>
  </si>
  <si>
    <t>FOUR HUNDRED EIGHTEEN(418)</t>
  </si>
  <si>
    <t>FOUR HUNDRED NINETEEN(419)</t>
  </si>
  <si>
    <t>FOUR HUNDRED TWENTY(420)</t>
  </si>
  <si>
    <t>FOUR HUNDRED TWENTY ONE(421)</t>
  </si>
  <si>
    <t>FOUR HUNDRED TWENTY TWO(422)</t>
  </si>
  <si>
    <t>FOUR HUNDRED TWENTY THREE(423)</t>
  </si>
  <si>
    <t>FOUR HUNDRED TWENTY FOUR(424)</t>
  </si>
  <si>
    <t>FOUR HUNDRED TWENTY FIVE(425)</t>
  </si>
  <si>
    <t>FOUR HUNDRED TWENTY SIX(426)</t>
  </si>
  <si>
    <t>FOUR HUNDRED TWENTY SEVEN(427)</t>
  </si>
  <si>
    <t>FOUR HUNDRED TWENTY EIGHT(428)</t>
  </si>
  <si>
    <t>FOUR HUNDRED TWENTY NINE(429)</t>
  </si>
  <si>
    <t>FOUR HUNDRED THIRTY(430)</t>
  </si>
  <si>
    <t>FOUR HUNDRED THIRTY ONE(431)</t>
  </si>
  <si>
    <t>FOUR HUNDRED THIRTY TWO(432)</t>
  </si>
  <si>
    <t>FOUR HUNDRED THIRTY THREE(433)</t>
  </si>
  <si>
    <t>FOUR HUNDRED THIRTY FOUR(434)</t>
  </si>
  <si>
    <t>FOUR HUNDRED THIRTY FIVE(435)</t>
  </si>
  <si>
    <t>FOUR HUNDRED THIRTY SIX(436)</t>
  </si>
  <si>
    <t>FOUR HUNDRED THIRTY SEVEN(437)</t>
  </si>
  <si>
    <t>FOUR HUNDRED THIRTY EIGHT(438)</t>
  </si>
  <si>
    <t>FOUR HUNDRED THIRTY NINE(439)</t>
  </si>
  <si>
    <t>FOUR HUNDRED FORTY(440)</t>
  </si>
  <si>
    <t>FOUR HUNDRED FORTY ONE(441)</t>
  </si>
  <si>
    <t>FOUR HUNDRED FORTY TWO(442)</t>
  </si>
  <si>
    <t>FOUR HUNDRED FORTY THREE(443)</t>
  </si>
  <si>
    <t>FOUR HUNDRED FORTY FOUR(444)</t>
  </si>
  <si>
    <t>FOUR HUNDRED FORTY FIVE(445)</t>
  </si>
  <si>
    <t>FOUR HUNDRED FORTY SIX(446)</t>
  </si>
  <si>
    <t>FOUR HUNDRED FORTY SEVEN(447)</t>
  </si>
  <si>
    <t>FOUR HUNDRED FORTY EIGHT(448)</t>
  </si>
  <si>
    <t>FOUR HUNDRED FORTY NINE(449)</t>
  </si>
  <si>
    <t>FOUR HUNDRED FIFTY(450)</t>
  </si>
  <si>
    <t>FOUR HUNDRED FIFTY ONE(451)</t>
  </si>
  <si>
    <t>FOUR HUNDRED FIFTY TWO(452)</t>
  </si>
  <si>
    <t>FOUR HUNDRED FIFTY THREE(453)</t>
  </si>
  <si>
    <t>FOUR HUNDRED FIFTY FOUR(454)</t>
  </si>
  <si>
    <t>FOUR HUNDRED FIFTY FIVE(455)</t>
  </si>
  <si>
    <t>FOUR HUNDRED FIFTY SIX(456)</t>
  </si>
  <si>
    <t>FOUR HUNDRED FIFTY SEVEN(457)</t>
  </si>
  <si>
    <t>FOUR HUNDRED FIFTY EIGHT(458)</t>
  </si>
  <si>
    <t>FOUR HUNDRED FIFTY NINE(459)</t>
  </si>
  <si>
    <t>FOUR HUNDRED SIXTY(460)</t>
  </si>
  <si>
    <t>FOUR HUNDRED SIXTY ONE(461)</t>
  </si>
  <si>
    <t>FOUR HUNDRED SIXTY TWO(462)</t>
  </si>
  <si>
    <t>FOUR HUNDRED SIXTY THREE(463)</t>
  </si>
  <si>
    <t>FOUR HUNDRED SIXTY FOUR(464)</t>
  </si>
  <si>
    <t>FOUR HUNDRED SIXTY FIVE(465)</t>
  </si>
  <si>
    <t>FOUR HUNDRED SIXTY SIX(466)</t>
  </si>
  <si>
    <t>FOUR HUNDRED SIXTY SEVEN(467)</t>
  </si>
  <si>
    <t>FOUR HUNDRED SIXTY EIGHT(468)</t>
  </si>
  <si>
    <t>FOUR HUNDRED SIXTY NINE(469)</t>
  </si>
  <si>
    <t>FOUR HUNDRED SEVENTY(470)</t>
  </si>
  <si>
    <t>FOUR HUNDRED SEVENTY ONE(471)</t>
  </si>
  <si>
    <t>FOUR HUNDRED SEVENTY TWO(472)</t>
  </si>
  <si>
    <t>FOUR HUNDRED SEVENTY THREE(473)</t>
  </si>
  <si>
    <t>FOUR HUNDRED SEVENTY FOUR(474)</t>
  </si>
  <si>
    <t>FOUR HUNDRED SEVENTY FIVE(475)</t>
  </si>
  <si>
    <t>FOUR HUNDRED SEVENTY SIX(476)</t>
  </si>
  <si>
    <t>FOUR HUNDRED SEVENTY SEVEN(477)</t>
  </si>
  <si>
    <t>FOUR HUNDRED SEVENTY EIGHT(478)</t>
  </si>
  <si>
    <t>FOUR HUNDRED SEVENTY NINE(479)</t>
  </si>
  <si>
    <t>FOUR HUNDRED EIGHTY(480)</t>
  </si>
  <si>
    <t>FOUR HUNDRED EIGHTY ONE(481)</t>
  </si>
  <si>
    <t>FOUR HUNDRED EIGHTY TWO(482)</t>
  </si>
  <si>
    <t>FOUR HUNDRED EIGHTY THREE(483)</t>
  </si>
  <si>
    <t>FOUR HUNDRED EIGHTY FOUR(484)</t>
  </si>
  <si>
    <t>FOUR HUNDRED EIGHTY FIVE(485)</t>
  </si>
  <si>
    <t>FOUR HUNDRED EIGHTY SIX(486)</t>
  </si>
  <si>
    <t>FOUR HUNDRED EIGHTY SEVEN(487)</t>
  </si>
  <si>
    <t>FOUR HUNDRED EIGHTY EIGHT(488)</t>
  </si>
  <si>
    <t>FOUR HUNDRED EIGHTY NINE(489)</t>
  </si>
  <si>
    <t>FOUR HUNDRED NINETY(490)</t>
  </si>
  <si>
    <t>FOUR HUNDRED NINETY ONE(491)</t>
  </si>
  <si>
    <t>FOUR HUNDRED NINETY TWO(492)</t>
  </si>
  <si>
    <t>FOUR HUNDRED NINETY THREE(493)</t>
  </si>
  <si>
    <t>FOUR HUNDRED NINETY FOUR(494)</t>
  </si>
  <si>
    <t>FOUR HUNDRED NINETY FIVE(495)</t>
  </si>
  <si>
    <t>FOUR HUNDRED NINETY SIX(496)</t>
  </si>
  <si>
    <t>FOUR HUNDRED NINETY SEVEN(497)</t>
  </si>
  <si>
    <t>FOUR HUNDRED NINETY EIGHT(498)</t>
  </si>
  <si>
    <t>FOUR HUNDRED NINETY NINE(499)</t>
  </si>
  <si>
    <t>FIVE HUNDRED(500)</t>
  </si>
  <si>
    <t>FIVE HUNDRED ONE(501)</t>
  </si>
  <si>
    <t>FIVE HUNDRED TWO(502)</t>
  </si>
  <si>
    <t>FIVE HUNDRED THREE(503)</t>
  </si>
  <si>
    <t>FIVE HUNDRED FOUR(504)</t>
  </si>
  <si>
    <t>FIVE HUNDRED FIVE(505)</t>
  </si>
  <si>
    <t>FIVE HUNDRED SIX(506)</t>
  </si>
  <si>
    <t>FIVE HUNDRED SEVEN(507)</t>
  </si>
  <si>
    <t>FIVE HUNDRED EIGHT(508)</t>
  </si>
  <si>
    <t>FIVE HUNDRED NINE(509)</t>
  </si>
  <si>
    <t>FIVE HUNDRED TEN(510)</t>
  </si>
  <si>
    <t>FIVE HUNDRED ELEVEN(511)</t>
  </si>
  <si>
    <t>FIVE HUNDRED TWELVE(512)</t>
  </si>
  <si>
    <t>FIVE HUNDRED THIRTEEN(513)</t>
  </si>
  <si>
    <t>FIVE HUNDRED FOURTEEN(514)</t>
  </si>
  <si>
    <t>FIVE HUNDRED FIFTEEN(515)</t>
  </si>
  <si>
    <t>FIVE HUNDRED SIXTEEN(516)</t>
  </si>
  <si>
    <t>FIVE HUNDRED SEVENTEEN(517)</t>
  </si>
  <si>
    <t>FIVE HUNDRED EIGHTEEN(518)</t>
  </si>
  <si>
    <t>FIVE HUNDRED NINETEEN(519)</t>
  </si>
  <si>
    <t>FIVE HUNDRED TWENTY(520)</t>
  </si>
  <si>
    <t>FIVE HUNDRED TWENTY ONE(521)</t>
  </si>
  <si>
    <t>FIVE HUNDRED TWENTY TWO(522)</t>
  </si>
  <si>
    <t>FIVE HUNDRED TWENTY THREE(523)</t>
  </si>
  <si>
    <t>FIVE HUNDRED TWENTY FOUR(524)</t>
  </si>
  <si>
    <t>FIVE HUNDRED TWENTY FIVE(525)</t>
  </si>
  <si>
    <t>FIVE HUNDRED TWENTY SIX(526)</t>
  </si>
  <si>
    <t>FIVE HUNDRED TWENTY SEVEN(527)</t>
  </si>
  <si>
    <t>FIVE HUNDRED TWENTY EIGHT(528)</t>
  </si>
  <si>
    <t>FIVE HUNDRED TWENTY NINE(529)</t>
  </si>
  <si>
    <t>FIVE HUNDRED THIRTY(530)</t>
  </si>
  <si>
    <t>FIVE HUNDRED THIRTY ONE(531)</t>
  </si>
  <si>
    <t>FIVE HUNDRED THIRTY TWO(532)</t>
  </si>
  <si>
    <t>FIVE HUNDRED THIRTY THREE(533)</t>
  </si>
  <si>
    <t>FIVE HUNDRED THIRTY FOUR(534)</t>
  </si>
  <si>
    <t>FIVE HUNDRED THIRTY FIVE(535)</t>
  </si>
  <si>
    <t>FIVE HUNDRED THIRTY SIX(536)</t>
  </si>
  <si>
    <t>FIVE HUNDRED THIRTY SEVEN(537)</t>
  </si>
  <si>
    <t>FIVE HUNDRED THIRTY EIGHT(538)</t>
  </si>
  <si>
    <t>FIVE HUNDRED THIRTY NINE(539)</t>
  </si>
  <si>
    <t>FIVE HUNDRED FORTY(540)</t>
  </si>
  <si>
    <t>FIVE HUNDRED FORTY ONE(541)</t>
  </si>
  <si>
    <t>FIVE HUNDRED FORTY TWO(542)</t>
  </si>
  <si>
    <t>FIVE HUNDRED FORTY THREE(543)</t>
  </si>
  <si>
    <t>FIVE HUNDRED FORTY FOUR(544)</t>
  </si>
  <si>
    <t>FIVE HUNDRED FORTY FIVE(545)</t>
  </si>
  <si>
    <t>FIVE HUNDRED FORTY SIX(546)</t>
  </si>
  <si>
    <t>FIVE HUNDRED FORTY SEVEN(547)</t>
  </si>
  <si>
    <t>FIVE HUNDRED FORTY EIGHT(548)</t>
  </si>
  <si>
    <t>FIVE HUNDRED FORTY NINE(549)</t>
  </si>
  <si>
    <t>FIVE HUNDRED FIFTY(550)</t>
  </si>
  <si>
    <t>FIVE HUNDRED FIFTY ONE(551)</t>
  </si>
  <si>
    <t>FIVE HUNDRED FIFTY TWO(552)</t>
  </si>
  <si>
    <t>FIVE HUNDRED FIFTY THREE(553)</t>
  </si>
  <si>
    <t>FIVE HUNDRED FIFTY FOUR(554)</t>
  </si>
  <si>
    <t>FIVE HUNDRED FIFTY FIVE(555)</t>
  </si>
  <si>
    <t>FIVE HUNDRED FIFTY SIX(556)</t>
  </si>
  <si>
    <t>FIVE HUNDRED FIFTY SEVEN(557)</t>
  </si>
  <si>
    <t>FIVE HUNDRED FIFTY EIGHT(558)</t>
  </si>
  <si>
    <t>FIVE HUNDRED FIFTY NINE(559)</t>
  </si>
  <si>
    <t>FIVE HUNDRED SIXTY(560)</t>
  </si>
  <si>
    <t>FIVE HUNDRED SIXTY ONE(561)</t>
  </si>
  <si>
    <t>FIVE HUNDRED SIXTY TWO(562)</t>
  </si>
  <si>
    <t>FIVE HUNDRED SIXTY THREE(563)</t>
  </si>
  <si>
    <t>FIVE HUNDRED SIXTY FOUR(564)</t>
  </si>
  <si>
    <t>FIVE HUNDRED SIXTY FIVE(565)</t>
  </si>
  <si>
    <t>FIVE HUNDRED SIXTY SIX(566)</t>
  </si>
  <si>
    <t>FIVE HUNDRED SIXTY SEVEN(567)</t>
  </si>
  <si>
    <t>FIVE HUNDRED SIXTY EIGHT(568)</t>
  </si>
  <si>
    <t>FIVE HUNDRED SIXTY NINE(569)</t>
  </si>
  <si>
    <t>FIVE HUNDRED SEVENTY(570)</t>
  </si>
  <si>
    <t>FIVE HUNDRED SEVENTY ONE(571)</t>
  </si>
  <si>
    <t>FIVE HUNDRED SEVENTY TWO(572)</t>
  </si>
  <si>
    <t>FIVE HUNDRED SEVENTY THREE(573)</t>
  </si>
  <si>
    <t>FIVE HUNDRED SEVENTY FOUR(574)</t>
  </si>
  <si>
    <t>FIVE HUNDRED SEVENTY FIVE(575)</t>
  </si>
  <si>
    <t>FIVE HUNDRED SEVENTY SIX(576)</t>
  </si>
  <si>
    <t>FIVE HUNDRED SEVENTY SEVEN(577)</t>
  </si>
  <si>
    <t>FIVE HUNDRED SEVENTY EIGHT(578)</t>
  </si>
  <si>
    <t>FIVE HUNDRED SEVENTY NINE(579)</t>
  </si>
  <si>
    <t>FIVE HUNDRED EIGHTY(580)</t>
  </si>
  <si>
    <t>FIVE HUNDRED EIGHTY ONE(581)</t>
  </si>
  <si>
    <t>FIVE HUNDRED EIGHTY TWO(582)</t>
  </si>
  <si>
    <t>FIVE HUNDRED EIGHTY THREE(583)</t>
  </si>
  <si>
    <t>FIVE HUNDRED EIGHTY FOUR(584)</t>
  </si>
  <si>
    <t>FIVE HUNDRED EIGHTY FIVE(585)</t>
  </si>
  <si>
    <t>FIVE HUNDRED EIGHTY SIX(586)</t>
  </si>
  <si>
    <t>FIVE HUNDRED EIGHTY SEVEN(587)</t>
  </si>
  <si>
    <t>FIVE HUNDRED EIGHTY EIGHT(588)</t>
  </si>
  <si>
    <t>FIVE HUNDRED EIGHTY NINE(589)</t>
  </si>
  <si>
    <t>FIVE HUNDRED NINETY(590)</t>
  </si>
  <si>
    <t>FIVE HUNDRED NINETY ONE(591)</t>
  </si>
  <si>
    <t>FIVE HUNDRED NINETY TWO(592)</t>
  </si>
  <si>
    <t>FIVE HUNDRED NINETY THREE(593)</t>
  </si>
  <si>
    <t>FIVE HUNDRED NINETY FOUR(594)</t>
  </si>
  <si>
    <t>FIVE HUNDRED NINETY FIVE(595)</t>
  </si>
  <si>
    <t>FIVE HUNDRED NINETY SIX(596)</t>
  </si>
  <si>
    <t>FIVE HUNDRED NINETY SEVEN(597)</t>
  </si>
  <si>
    <t>FIVE HUNDRED NINETY EIGHT(598)</t>
  </si>
  <si>
    <t>FIVE HUNDRED NINETY NINE(599)</t>
  </si>
  <si>
    <t>SIX HUNDRED(600)</t>
  </si>
  <si>
    <t>SIX HUNDRED ONE(601)</t>
  </si>
  <si>
    <t>SIX HUNDRED TWO(602)</t>
  </si>
  <si>
    <t>SIX HUNDRED THREE(603)</t>
  </si>
  <si>
    <t>SIX HUNDRED FOUR(604)</t>
  </si>
  <si>
    <t>SIX HUNDRED FIVE(605)</t>
  </si>
  <si>
    <t>SIX HUNDRED SIX(606)</t>
  </si>
  <si>
    <t>SIX HUNDRED SEVEN(607)</t>
  </si>
  <si>
    <t>SIX HUNDRED EIGHT(608)</t>
  </si>
  <si>
    <t>SIX HUNDRED NINE(609)</t>
  </si>
  <si>
    <t>SIX HUNDRED TEN(610)</t>
  </si>
  <si>
    <t>SIX HUNDRED ELEVEN(611)</t>
  </si>
  <si>
    <t>SIX HUNDRED TWELVE(612)</t>
  </si>
  <si>
    <t>SIX HUNDRED THIRTEEN(613)</t>
  </si>
  <si>
    <t>SIX HUNDRED FOURTEEN(614)</t>
  </si>
  <si>
    <t>SIX HUNDRED FIFTEEN(615)</t>
  </si>
  <si>
    <t>SIX HUNDRED SIXTEEN(616)</t>
  </si>
  <si>
    <t>SIX HUNDRED SEVENTEEN(617)</t>
  </si>
  <si>
    <t>SIX HUNDRED EIGHTEEN(618)</t>
  </si>
  <si>
    <t>SIX HUNDRED NINETEEN(619)</t>
  </si>
  <si>
    <t>SIX HUNDRED TWENTY(620)</t>
  </si>
  <si>
    <t>SIX HUNDRED TWENTY ONE(621)</t>
  </si>
  <si>
    <t>SIX HUNDRED TWENTY TWO(622)</t>
  </si>
  <si>
    <t>SIX HUNDRED TWENTY THREE(623)</t>
  </si>
  <si>
    <t>SIX HUNDRED TWENTY FOUR(624)</t>
  </si>
  <si>
    <t>SIX HUNDRED TWENTY FIVE(625)</t>
  </si>
  <si>
    <t>SIX HUNDRED TWENTY SIX(626)</t>
  </si>
  <si>
    <t>SIX HUNDRED TWENTY SEVEN(627)</t>
  </si>
  <si>
    <t>SIX HUNDRED TWENTY EIGHT(628)</t>
  </si>
  <si>
    <t>SIX HUNDRED TWENTY NINE(629)</t>
  </si>
  <si>
    <t>SIX HUNDRED THIRTY(630)</t>
  </si>
  <si>
    <t>SIX HUNDRED THIRTY ONE(631)</t>
  </si>
  <si>
    <t>SIX HUNDRED THIRTY TWO(632)</t>
  </si>
  <si>
    <t>SIX HUNDRED THIRTY THREE(633)</t>
  </si>
  <si>
    <t>SIX HUNDRED THIRTY FOUR(634)</t>
  </si>
  <si>
    <t>SIX HUNDRED THIRTY FIVE(635)</t>
  </si>
  <si>
    <t>SIX HUNDRED THIRTY SIX(636)</t>
  </si>
  <si>
    <t>SIX HUNDRED THIRTY SEVEN(637)</t>
  </si>
  <si>
    <t>SIX HUNDRED THIRTY EIGHT(638)</t>
  </si>
  <si>
    <t>SIX HUNDRED THIRTY NINE(639)</t>
  </si>
  <si>
    <t>SIX HUNDRED FORTY(640)</t>
  </si>
  <si>
    <t>SIX HUNDRED FORTY ONE(641)</t>
  </si>
  <si>
    <t>SIX HUNDRED FORTY TWO(642)</t>
  </si>
  <si>
    <t>SIX HUNDRED FORTY THREE(643)</t>
  </si>
  <si>
    <t>SIX HUNDRED FORTY FOUR(644)</t>
  </si>
  <si>
    <t>SIX HUNDRED FORTY FIVE(645)</t>
  </si>
  <si>
    <t>SIX HUNDRED FORTY SIX(646)</t>
  </si>
  <si>
    <t>SIX HUNDRED FORTY SEVEN(647)</t>
  </si>
  <si>
    <t>SIX HUNDRED FORTY EIGHT(648)</t>
  </si>
  <si>
    <t>SIX HUNDRED FORTY NINE(649)</t>
  </si>
  <si>
    <t>SIX HUNDRED FIFTY(650)</t>
  </si>
  <si>
    <t>SIX HUNDRED FIFTY ONE(651)</t>
  </si>
  <si>
    <t>SIX HUNDRED FIFTY TWO(652)</t>
  </si>
  <si>
    <t>SIX HUNDRED FIFTY THREE(653)</t>
  </si>
  <si>
    <t>SIX HUNDRED FIFTY FOUR(654)</t>
  </si>
  <si>
    <t>SIX HUNDRED FIFTY FIVE(655)</t>
  </si>
  <si>
    <t>SIX HUNDRED FIFTY SIX(656)</t>
  </si>
  <si>
    <t>SIX HUNDRED FIFTY SEVEN(657)</t>
  </si>
  <si>
    <t>SIX HUNDRED FIFTY EIGHT(658)</t>
  </si>
  <si>
    <t>SIX HUNDRED FIFTY NINE(659)</t>
  </si>
  <si>
    <t>SIX HUNDRED SIXTY(660)</t>
  </si>
  <si>
    <t>SIX HUNDRED SIXTY ONE(661)</t>
  </si>
  <si>
    <t>SIX HUNDRED SIXTY TWO(662)</t>
  </si>
  <si>
    <t>SIX HUNDRED SIXTY THREE(663)</t>
  </si>
  <si>
    <t>SIX HUNDRED SIXTY FOUR(664)</t>
  </si>
  <si>
    <t>SIX HUNDRED SIXTY FIVE(665)</t>
  </si>
  <si>
    <t>SIX HUNDRED SIXTY SIX(666)</t>
  </si>
  <si>
    <t>SIX HUNDRED SIXTY SEVEN(667)</t>
  </si>
  <si>
    <t>SIX HUNDRED SIXTY EIGHT(668)</t>
  </si>
  <si>
    <t>SIX HUNDRED SIXTY NINE(669)</t>
  </si>
  <si>
    <t>SIX HUNDRED SEVENTY(670)</t>
  </si>
  <si>
    <t>SIX HUNDRED SEVENTY ONE(671)</t>
  </si>
  <si>
    <t>SIX HUNDRED SEVENTY TWO(672)</t>
  </si>
  <si>
    <t>SIX HUNDRED SEVENTY THREE(673)</t>
  </si>
  <si>
    <t>SIX HUNDRED SEVENTY FOUR(674)</t>
  </si>
  <si>
    <t>SIX HUNDRED SEVENTY FIVE(675)</t>
  </si>
  <si>
    <t>SIX HUNDRED SEVENTY SIX(676)</t>
  </si>
  <si>
    <t>SIX HUNDRED SEVENTY SEVEN(677)</t>
  </si>
  <si>
    <t>SIX HUNDRED SEVENTY EIGHT(678)</t>
  </si>
  <si>
    <t>SIX HUNDRED SEVENTY NINE(679)</t>
  </si>
  <si>
    <t>SIX HUNDRED EIGHTY(680)</t>
  </si>
  <si>
    <t>SIX HUNDRED EIGHTY ONE(681)</t>
  </si>
  <si>
    <t>SIX HUNDRED EIGHTY TWO(682)</t>
  </si>
  <si>
    <t>SIX HUNDRED EIGHTY THREE(683)</t>
  </si>
  <si>
    <t>SIX HUNDRED EIGHTY FOUR(684)</t>
  </si>
  <si>
    <t>SIX HUNDRED EIGHTY FIVE(685)</t>
  </si>
  <si>
    <t>SIX HUNDRED EIGHTY SIX(686)</t>
  </si>
  <si>
    <t>SIX HUNDRED EIGHTY SEVEN(687)</t>
  </si>
  <si>
    <t>SIX HUNDRED EIGHTY EIGHT(688)</t>
  </si>
  <si>
    <t>SIX HUNDRED EIGHTY NINE(689)</t>
  </si>
  <si>
    <t>SIX HUNDRED NINETY(690)</t>
  </si>
  <si>
    <t>SIX HUNDRED NINETY ONE(691)</t>
  </si>
  <si>
    <t>SIX HUNDRED NINETY TWO(692)</t>
  </si>
  <si>
    <t>SIX HUNDRED NINETY THREE(693)</t>
  </si>
  <si>
    <t>SIX HUNDRED NINETY FOUR(694)</t>
  </si>
  <si>
    <t>SIX HUNDRED NINETY FIVE(695)</t>
  </si>
  <si>
    <t>SIX HUNDRED NINETY SIX(696)</t>
  </si>
  <si>
    <t>SIX HUNDRED NINETY SEVEN(697)</t>
  </si>
  <si>
    <t>SIX HUNDRED NINETY EIGHT(698)</t>
  </si>
  <si>
    <t>SIX HUNDRED NINETY NINE(699)</t>
  </si>
  <si>
    <t>SEVEN HUNDRED(700)</t>
  </si>
  <si>
    <t>SEVEN HUNDRED ONE(701)</t>
  </si>
  <si>
    <t>SEVEN HUNDRED TWO(702)</t>
  </si>
  <si>
    <t>SEVEN HUNDRED THREE(703)</t>
  </si>
  <si>
    <t>SEVEN HUNDRED FOUR(704)</t>
  </si>
  <si>
    <t>SEVEN HUNDRED FIVE(705)</t>
  </si>
  <si>
    <t>SEVEN HUNDRED SIX(706)</t>
  </si>
  <si>
    <t>SEVEN HUNDRED SEVEN(707)</t>
  </si>
  <si>
    <t>SEVEN HUNDRED EIGHT(708)</t>
  </si>
  <si>
    <t>SEVEN HUNDRED NINE(709)</t>
  </si>
  <si>
    <t>SEVEN HUNDRED TEN(710)</t>
  </si>
  <si>
    <t>SEVEN HUNDRED ELEVEN(711)</t>
  </si>
  <si>
    <t>SEVEN HUNDRED TWELVE(712)</t>
  </si>
  <si>
    <t>SEVEN HUNDRED THIRTEEN(713)</t>
  </si>
  <si>
    <t>SEVEN HUNDRED FOURTEEN(714)</t>
  </si>
  <si>
    <t>SEVEN HUNDRED FIFTEEN(715)</t>
  </si>
  <si>
    <t>SEVEN HUNDRED SIXTEEN(716)</t>
  </si>
  <si>
    <t>SEVEN HUNDRED SEVENTEEN(717)</t>
  </si>
  <si>
    <t>SEVEN HUNDRED EIGHTEEN(718)</t>
  </si>
  <si>
    <t>SEVEN HUNDRED NINETEEN(719)</t>
  </si>
  <si>
    <t>SEVEN HUNDRED TWENTY(720)</t>
  </si>
  <si>
    <t>SEVEN HUNDRED TWENTY ONE(721)</t>
  </si>
  <si>
    <t>SEVEN HUNDRED TWENTY TWO(722)</t>
  </si>
  <si>
    <t>SEVEN HUNDRED TWENTY THREE(723)</t>
  </si>
  <si>
    <t>SEVEN HUNDRED TWENTY FOUR(724)</t>
  </si>
  <si>
    <t>SEVEN HUNDRED TWENTY FIVE(725)</t>
  </si>
  <si>
    <t>SEVEN HUNDRED TWENTY SIX(726)</t>
  </si>
  <si>
    <t>SEVEN HUNDRED TWENTY SEVEN(727)</t>
  </si>
  <si>
    <t>SEVEN HUNDRED TWENTY EIGHT(728)</t>
  </si>
  <si>
    <t>SEVEN HUNDRED TWENTY NINE(729)</t>
  </si>
  <si>
    <t>SEVEN HUNDRED THIRTY(730)</t>
  </si>
  <si>
    <t>SEVEN HUNDRED THIRTY ONE(731)</t>
  </si>
  <si>
    <t>SEVEN HUNDRED THIRTY TWO(732)</t>
  </si>
  <si>
    <t>SEVEN HUNDRED THIRTY THREE(733)</t>
  </si>
  <si>
    <t>SEVEN HUNDRED THIRTY FOUR(734)</t>
  </si>
  <si>
    <t>SEVEN HUNDRED THIRTY FIVE(735)</t>
  </si>
  <si>
    <t>SEVEN HUNDRED THIRTY SIX(736)</t>
  </si>
  <si>
    <t>SEVEN HUNDRED THIRTY SEVEN(737)</t>
  </si>
  <si>
    <t>SEVEN HUNDRED THIRTY EIGHT(738)</t>
  </si>
  <si>
    <t>SEVEN HUNDRED THIRTY NINE(739)</t>
  </si>
  <si>
    <t>SEVEN HUNDRED FORTY(740)</t>
  </si>
  <si>
    <t>SEVEN HUNDRED FORTY ONE(741)</t>
  </si>
  <si>
    <t>SEVEN HUNDRED FORTY TWO(742)</t>
  </si>
  <si>
    <t>SEVEN HUNDRED FORTY THREE(743)</t>
  </si>
  <si>
    <t>SEVEN HUNDRED FORTY FOUR(744)</t>
  </si>
  <si>
    <t>SEVEN HUNDRED FORTY FIVE(745)</t>
  </si>
  <si>
    <t>SEVEN HUNDRED FORTY SIX(746)</t>
  </si>
  <si>
    <t>SEVEN HUNDRED FORTY SEVEN(747)</t>
  </si>
  <si>
    <t>SEVEN HUNDRED FORTY EIGHT(748)</t>
  </si>
  <si>
    <t>SEVEN HUNDRED FORTY NINE(749)</t>
  </si>
  <si>
    <t>SEVEN HUNDRED FIFTY(750)</t>
  </si>
  <si>
    <t>SEVEN HUNDRED FIFTY ONE(751)</t>
  </si>
  <si>
    <t>SEVEN HUNDRED FIFTY TWO(752)</t>
  </si>
  <si>
    <t>SEVEN HUNDRED FIFTY THREE(753)</t>
  </si>
  <si>
    <t>SEVEN HUNDRED FIFTY FOUR(754)</t>
  </si>
  <si>
    <t>SEVEN HUNDRED FIFTY FIVE(755)</t>
  </si>
  <si>
    <t>SEVEN HUNDRED FIFTY SIX(756)</t>
  </si>
  <si>
    <t>SEVEN HUNDRED FIFTY SEVEN(757)</t>
  </si>
  <si>
    <t>SEVEN HUNDRED FIFTY EIGHT(758)</t>
  </si>
  <si>
    <t>SEVEN HUNDRED FIFTY NINE(759)</t>
  </si>
  <si>
    <t>SEVEN HUNDRED SIXTY(760)</t>
  </si>
  <si>
    <t>SEVEN HUNDRED SIXTY ONE(761)</t>
  </si>
  <si>
    <t>SEVEN HUNDRED SIXTY TWO(762)</t>
  </si>
  <si>
    <t>SEVEN HUNDRED SIXTY THREE(763)</t>
  </si>
  <si>
    <t>SEVEN HUNDRED SIXTY FOUR(764)</t>
  </si>
  <si>
    <t>SEVEN HUNDRED SIXTY FIVE(765)</t>
  </si>
  <si>
    <t>SEVEN HUNDRED SIXTY SIX(766)</t>
  </si>
  <si>
    <t>SEVEN HUNDRED SIXTY SEVEN(767)</t>
  </si>
  <si>
    <t>SEVEN HUNDRED SIXTY EIGHT(768)</t>
  </si>
  <si>
    <t>SEVEN HUNDRED SIXTY NINE(769)</t>
  </si>
  <si>
    <t>SEVEN HUNDRED SEVENTY(770)</t>
  </si>
  <si>
    <t>SEVEN HUNDRED SEVENTY ONE(771)</t>
  </si>
  <si>
    <t>SEVEN HUNDRED SEVENTY TWO(772)</t>
  </si>
  <si>
    <t>SEVEN HUNDRED SEVENTY THREE(773)</t>
  </si>
  <si>
    <t>SEVEN HUNDRED SEVENTY FOUR(774)</t>
  </si>
  <si>
    <t>SEVEN HUNDRED SEVENTY FIVE(775)</t>
  </si>
  <si>
    <t>SEVEN HUNDRED SEVENTY SIX(776)</t>
  </si>
  <si>
    <t>SEVEN HUNDRED SEVENTY SEVEN(777)</t>
  </si>
  <si>
    <t>SEVEN HUNDRED SEVENTY EIGHT(778)</t>
  </si>
  <si>
    <t>SEVEN HUNDRED SEVENTY NINE(779)</t>
  </si>
  <si>
    <t>SEVEN HUNDRED EIGHTY(780)</t>
  </si>
  <si>
    <t>SEVEN HUNDRED EIGHTY ONE(781)</t>
  </si>
  <si>
    <t>SEVEN HUNDRED EIGHTY TWO(782)</t>
  </si>
  <si>
    <t>SEVEN HUNDRED EIGHTY THREE(783)</t>
  </si>
  <si>
    <t>SEVEN HUNDRED EIGHTY FOUR(784)</t>
  </si>
  <si>
    <t>SEVEN HUNDRED EIGHTY FIVE(785)</t>
  </si>
  <si>
    <t>SEVEN HUNDRED EIGHTY SIX(786)</t>
  </si>
  <si>
    <t>SEVEN HUNDRED EIGHTY SEVEN(787)</t>
  </si>
  <si>
    <t>SEVEN HUNDRED EIGHTY EIGHT(788)</t>
  </si>
  <si>
    <t>SEVEN HUNDRED EIGHTY NINE(789)</t>
  </si>
  <si>
    <t>SEVEN HUNDRED NINETY(790)</t>
  </si>
  <si>
    <t>SEVEN HUNDRED NINETY ONE(791)</t>
  </si>
  <si>
    <t>SEVEN HUNDRED NINETY TWO(792)</t>
  </si>
  <si>
    <t>SEVEN HUNDRED NINETY THREE(793)</t>
  </si>
  <si>
    <t>SEVEN HUNDRED NINETY FOUR(794)</t>
  </si>
  <si>
    <t>SEVEN HUNDRED NINETY FIVE(795)</t>
  </si>
  <si>
    <t>SEVEN HUNDRED NINETY SIX(796)</t>
  </si>
  <si>
    <t>SEVEN HUNDRED NINETY SEVEN(797)</t>
  </si>
  <si>
    <t>SEVEN HUNDRED NINETY EIGHT(798)</t>
  </si>
  <si>
    <t>SEVEN HUNDRED NINETY NINE(799)</t>
  </si>
  <si>
    <t>EIGHT HUNDRED(800)</t>
  </si>
  <si>
    <t>EIGHT HUNDRED ONE(801)</t>
  </si>
  <si>
    <t>EIGHT HUNDRED TWO(802)</t>
  </si>
  <si>
    <t>EIGHT HUNDRED THREE(803)</t>
  </si>
  <si>
    <t>EIGHT HUNDRED FOUR(804)</t>
  </si>
  <si>
    <t>EIGHT HUNDRED FIVE(805)</t>
  </si>
  <si>
    <t>EIGHT HUNDRED SIX(806)</t>
  </si>
  <si>
    <t>EIGHT HUNDRED SEVEN(807)</t>
  </si>
  <si>
    <t>EIGHT HUNDRED EIGHT(808)</t>
  </si>
  <si>
    <t>EIGHT HUNDRED NINE(809)</t>
  </si>
  <si>
    <t>EIGHT HUNDRED TEN(810)</t>
  </si>
  <si>
    <t>EIGHT HUNDRED ELEVEN(811)</t>
  </si>
  <si>
    <t>EIGHT HUNDRED TWELVE(812)</t>
  </si>
  <si>
    <t>EIGHT HUNDRED THIRTEEN(813)</t>
  </si>
  <si>
    <t>EIGHT HUNDRED FOURTEEN(814)</t>
  </si>
  <si>
    <t>EIGHT HUNDRED FIFTEEN(815)</t>
  </si>
  <si>
    <t>EIGHT HUNDRED SIXTEEN(816)</t>
  </si>
  <si>
    <t>EIGHT HUNDRED SEVENTEEN(817)</t>
  </si>
  <si>
    <t>EIGHT HUNDRED EIGHTEEN(818)</t>
  </si>
  <si>
    <t>EIGHT HUNDRED NINETEEN(819)</t>
  </si>
  <si>
    <t>EIGHT HUNDRED TWENTY(820)</t>
  </si>
  <si>
    <t>EIGHT HUNDRED TWENTY ONE(821)</t>
  </si>
  <si>
    <t>EIGHT HUNDRED TWENTY TWO(822)</t>
  </si>
  <si>
    <t>EIGHT HUNDRED TWENTY THREE(823)</t>
  </si>
  <si>
    <t>EIGHT HUNDRED TWENTY FOUR(824)</t>
  </si>
  <si>
    <t>EIGHT HUNDRED TWENTY FIVE(825)</t>
  </si>
  <si>
    <t>EIGHT HUNDRED TWENTY SIX(826)</t>
  </si>
  <si>
    <t>EIGHT HUNDRED TWENTY SEVEN(827)</t>
  </si>
  <si>
    <t>EIGHT HUNDRED TWENTY EIGHT(828)</t>
  </si>
  <si>
    <t>EIGHT HUNDRED TWENTY NINE(829)</t>
  </si>
  <si>
    <t>EIGHT HUNDRED THIRTY(830)</t>
  </si>
  <si>
    <t>EIGHT HUNDRED THIRTY ONE(831)</t>
  </si>
  <si>
    <t>EIGHT HUNDRED THIRTY TWO(832)</t>
  </si>
  <si>
    <t>EIGHT HUNDRED THIRTY THREE(833)</t>
  </si>
  <si>
    <t>EIGHT HUNDRED THIRTY FOUR(834)</t>
  </si>
  <si>
    <t>EIGHT HUNDRED THIRTY FIVE(835)</t>
  </si>
  <si>
    <t>EIGHT HUNDRED THIRTY SIX(836)</t>
  </si>
  <si>
    <t>EIGHT HUNDRED THIRTY SEVEN(837)</t>
  </si>
  <si>
    <t>EIGHT HUNDRED THIRTY EIGHT(838)</t>
  </si>
  <si>
    <t>EIGHT HUNDRED THIRTY NINE(839)</t>
  </si>
  <si>
    <t>EIGHT HUNDRED FORTY(840)</t>
  </si>
  <si>
    <t>EIGHT HUNDRED FORTY ONE(841)</t>
  </si>
  <si>
    <t>EIGHT HUNDRED FORTY TWO(842)</t>
  </si>
  <si>
    <t>EIGHT HUNDRED FORTY THREE(843)</t>
  </si>
  <si>
    <t>EIGHT HUNDRED FORTY FOUR(844)</t>
  </si>
  <si>
    <t>EIGHT HUNDRED FORTY FIVE(845)</t>
  </si>
  <si>
    <t>EIGHT HUNDRED FORTY SIX(846)</t>
  </si>
  <si>
    <t>EIGHT HUNDRED FORTY SEVEN(847)</t>
  </si>
  <si>
    <t>EIGHT HUNDRED FORTY EIGHT(848)</t>
  </si>
  <si>
    <t>EIGHT HUNDRED FORTY NINE(849)</t>
  </si>
  <si>
    <t>EIGHT HUNDRED FIFTY(850)</t>
  </si>
  <si>
    <t>EIGHT HUNDRED FIFTY ONE(851)</t>
  </si>
  <si>
    <t>EIGHT HUNDRED FIFTY TWO(852)</t>
  </si>
  <si>
    <t>EIGHT HUNDRED FIFTY THREE(853)</t>
  </si>
  <si>
    <t>EIGHT HUNDRED FIFTY FOUR(854)</t>
  </si>
  <si>
    <t>EIGHT HUNDRED FIFTY FIVE(855)</t>
  </si>
  <si>
    <t>EIGHT HUNDRED FIFTY SIX(856)</t>
  </si>
  <si>
    <t>EIGHT HUNDRED FIFTY SEVEN(857)</t>
  </si>
  <si>
    <t>EIGHT HUNDRED FIFTY EIGHT(858)</t>
  </si>
  <si>
    <t>EIGHT HUNDRED FIFTY NINE(859)</t>
  </si>
  <si>
    <t>EIGHT HUNDRED SIXTY(860)</t>
  </si>
  <si>
    <t>EIGHT HUNDRED SIXTY ONE(861)</t>
  </si>
  <si>
    <t>EIGHT HUNDRED SIXTY TWO(862)</t>
  </si>
  <si>
    <t>EIGHT HUNDRED SIXTY THREE(863)</t>
  </si>
  <si>
    <t>EIGHT HUNDRED SIXTY FOUR(864)</t>
  </si>
  <si>
    <t>EIGHT HUNDRED SIXTY FIVE(865)</t>
  </si>
  <si>
    <t>EIGHT HUNDRED SIXTY SIX(866)</t>
  </si>
  <si>
    <t>EIGHT HUNDRED SIXTY SEVEN(867)</t>
  </si>
  <si>
    <t>EIGHT HUNDRED SIXTY EIGHT(868)</t>
  </si>
  <si>
    <t>EIGHT HUNDRED SIXTY NINE(869)</t>
  </si>
  <si>
    <t>EIGHT HUNDRED SEVENTY(870)</t>
  </si>
  <si>
    <t>EIGHT HUNDRED SEVENTY ONE(871)</t>
  </si>
  <si>
    <t>EIGHT HUNDRED SEVENTY TWO(872)</t>
  </si>
  <si>
    <t>EIGHT HUNDRED SEVENTY THREE(873)</t>
  </si>
  <si>
    <t>EIGHT HUNDRED SEVENTY FOUR(874)</t>
  </si>
  <si>
    <t>EIGHT HUNDRED SEVENTY FIVE(875)</t>
  </si>
  <si>
    <t>EIGHT HUNDRED SEVENTY SIX(876)</t>
  </si>
  <si>
    <t>EIGHT HUNDRED SEVENTY SEVEN(877)</t>
  </si>
  <si>
    <t>EIGHT HUNDRED SEVENTY EIGHT(878)</t>
  </si>
  <si>
    <t>EIGHT HUNDRED SEVENTY NINE(879)</t>
  </si>
  <si>
    <t>EIGHT HUNDRED EIGHTY(880)</t>
  </si>
  <si>
    <t>EIGHT HUNDRED EIGHTY ONE(881)</t>
  </si>
  <si>
    <t>EIGHT HUNDRED EIGHTY TWO(882)</t>
  </si>
  <si>
    <t>EIGHT HUNDRED EIGHTY THREE(883)</t>
  </si>
  <si>
    <t>EIGHT HUNDRED EIGHTY FOUR(884)</t>
  </si>
  <si>
    <t>EIGHT HUNDRED EIGHTY FIVE(885)</t>
  </si>
  <si>
    <t>EIGHT HUNDRED EIGHTY SIX(886)</t>
  </si>
  <si>
    <t>EIGHT HUNDRED EIGHTY SEVEN(887)</t>
  </si>
  <si>
    <t>EIGHT HUNDRED EIGHTY EIGHT(888)</t>
  </si>
  <si>
    <t>EIGHT HUNDRED EIGHTY NINE(889)</t>
  </si>
  <si>
    <t>EIGHT HUNDRED NINETY(890)</t>
  </si>
  <si>
    <t>EIGHT HUNDRED NINETY ONE(891)</t>
  </si>
  <si>
    <t>EIGHT HUNDRED NINETY TWO(892)</t>
  </si>
  <si>
    <t>EIGHT HUNDRED NINETY THREE(893)</t>
  </si>
  <si>
    <t>EIGHT HUNDRED NINETY FOUR(894)</t>
  </si>
  <si>
    <t>EIGHT HUNDRED NINETY FIVE(895)</t>
  </si>
  <si>
    <t>EIGHT HUNDRED NINETY SIX(896)</t>
  </si>
  <si>
    <t>EIGHT HUNDRED NINETY SEVEN(897)</t>
  </si>
  <si>
    <t>EIGHT HUNDRED NINETY EIGHT(898)</t>
  </si>
  <si>
    <t>EIGHT HUNDRED NINETY NINE(899)</t>
  </si>
  <si>
    <t>NINE HUNDRED(900)</t>
  </si>
  <si>
    <t>NINE HUNDRED ONE(901)</t>
  </si>
  <si>
    <t>NINE HUNDRED TWO(902)</t>
  </si>
  <si>
    <t>NINE HUNDRED THREE(903)</t>
  </si>
  <si>
    <t>NINE HUNDRED FOUR(904)</t>
  </si>
  <si>
    <t>NINE HUNDRED FIVE(905)</t>
  </si>
  <si>
    <t>NINE HUNDRED SIX(906)</t>
  </si>
  <si>
    <t>NINE HUNDRED SEVEN(907)</t>
  </si>
  <si>
    <t>NINE HUNDRED EIGHT(908)</t>
  </si>
  <si>
    <t>NINE HUNDRED NINE(909)</t>
  </si>
  <si>
    <t>NINE HUNDRED TEN(910)</t>
  </si>
  <si>
    <t>NINE HUNDRED ELEVEN(911)</t>
  </si>
  <si>
    <t>NINE HUNDRED TWELVE(912)</t>
  </si>
  <si>
    <t>NINE HUNDRED THIRTEEN(913)</t>
  </si>
  <si>
    <t>NINE HUNDRED FOURTEEN(914)</t>
  </si>
  <si>
    <t>NINE HUNDRED FIFTEEN(915)</t>
  </si>
  <si>
    <t>NINE HUNDRED SIXTEEN(916)</t>
  </si>
  <si>
    <t>NINE HUNDRED SEVENTEEN(917)</t>
  </si>
  <si>
    <t>NINE HUNDRED EIGHTEEN(918)</t>
  </si>
  <si>
    <t>NINE HUNDRED NINETEEN(919)</t>
  </si>
  <si>
    <t>NINE HUNDRED TWENTY(920)</t>
  </si>
  <si>
    <t>NINE HUNDRED TWENTY ONE(921)</t>
  </si>
  <si>
    <t>NINE HUNDRED TWENTY TWO(922)</t>
  </si>
  <si>
    <t>NINE HUNDRED TWENTY THREE(923)</t>
  </si>
  <si>
    <t>NINE HUNDRED TWENTY FOUR(924)</t>
  </si>
  <si>
    <t>NINE HUNDRED TWENTY FIVE(925)</t>
  </si>
  <si>
    <t>NINE HUNDRED TWENTY SIX(926)</t>
  </si>
  <si>
    <t>NINE HUNDRED TWENTY SEVEN(927)</t>
  </si>
  <si>
    <t>NINE HUNDRED TWENTY EIGHT(928)</t>
  </si>
  <si>
    <t>NINE HUNDRED TWENTY NINE(929)</t>
  </si>
  <si>
    <t>NINE HUNDRED THIRTY(930)</t>
  </si>
  <si>
    <t>NINE HUNDRED THIRTY ONE(931)</t>
  </si>
  <si>
    <t>NINE HUNDRED THIRTY TWO(932)</t>
  </si>
  <si>
    <t>NINE HUNDRED THIRTY THREE(933)</t>
  </si>
  <si>
    <t>NINE HUNDRED THIRTY FOUR(934)</t>
  </si>
  <si>
    <t>NINE HUNDRED THIRTY FIVE(935)</t>
  </si>
  <si>
    <t>NINE HUNDRED THIRTY SIX(936)</t>
  </si>
  <si>
    <t>NINE HUNDRED THIRTY SEVEN(937)</t>
  </si>
  <si>
    <t>NINE HUNDRED THIRTY EIGHT(938)</t>
  </si>
  <si>
    <t>NINE HUNDRED THIRTY NINE(939)</t>
  </si>
  <si>
    <t>NINE HUNDRED FORTY(940)</t>
  </si>
  <si>
    <t>NINE HUNDRED FORTY ONE(941)</t>
  </si>
  <si>
    <t>NINE HUNDRED FORTY TWO(942)</t>
  </si>
  <si>
    <t>NINE HUNDRED FORTY THREE(943)</t>
  </si>
  <si>
    <t>NINE HUNDRED FORTY FOUR(944)</t>
  </si>
  <si>
    <t>NINE HUNDRED FORTY FIVE(945)</t>
  </si>
  <si>
    <t>NINE HUNDRED FORTY SIX(946)</t>
  </si>
  <si>
    <t>NINE HUNDRED FORTY SEVEN(947)</t>
  </si>
  <si>
    <t>NINE HUNDRED FORTY EIGHT(948)</t>
  </si>
  <si>
    <t>NINE HUNDRED FORTY NINE(949)</t>
  </si>
  <si>
    <t>NINE HUNDRED FIFTY(950)</t>
  </si>
  <si>
    <t>NINE HUNDRED FIFTY ONE(951)</t>
  </si>
  <si>
    <t>NINE HUNDRED FIFTY TWO(952)</t>
  </si>
  <si>
    <t>NINE HUNDRED FIFTY THREE(953)</t>
  </si>
  <si>
    <t>NINE HUNDRED FIFTY FOUR(954)</t>
  </si>
  <si>
    <t>NINE HUNDRED FIFTY FIVE(955)</t>
  </si>
  <si>
    <t>NINE HUNDRED FIFTY SIX(956)</t>
  </si>
  <si>
    <t>NINE HUNDRED FIFTY SEVEN(957)</t>
  </si>
  <si>
    <t>NINE HUNDRED FIFTY EIGHT(958)</t>
  </si>
  <si>
    <t>NINE HUNDRED FIFTY NINE(959)</t>
  </si>
  <si>
    <t>NINE HUNDRED SIXTY(960)</t>
  </si>
  <si>
    <t>NINE HUNDRED SIXTY ONE(961)</t>
  </si>
  <si>
    <t>NINE HUNDRED SIXTY TWO(962)</t>
  </si>
  <si>
    <t>NINE HUNDRED SIXTY THREE(963)</t>
  </si>
  <si>
    <t>NINE HUNDRED SIXTY FOUR(964)</t>
  </si>
  <si>
    <t>NINE HUNDRED SIXTY FIVE(965)</t>
  </si>
  <si>
    <t>NINE HUNDRED SIXTY SIX(966)</t>
  </si>
  <si>
    <t>NINE HUNDRED SIXTY SEVEN(967)</t>
  </si>
  <si>
    <t>NINE HUNDRED SIXTY EIGHT(968)</t>
  </si>
  <si>
    <t>NINE HUNDRED SIXTY NINE(969)</t>
  </si>
  <si>
    <t>NINE HUNDRED SEVENTY(970)</t>
  </si>
  <si>
    <t>NINE HUNDRED SEVENTY ONE(971)</t>
  </si>
  <si>
    <t>NINE HUNDRED SEVENTY TWO(972)</t>
  </si>
  <si>
    <t>NINE HUNDRED SEVENTY THREE(973)</t>
  </si>
  <si>
    <t>NINE HUNDRED SEVENTY FOUR(974)</t>
  </si>
  <si>
    <t>NINE HUNDRED SEVENTY FIVE(975)</t>
  </si>
  <si>
    <t>NINE HUNDRED SEVENTY SIX(976)</t>
  </si>
  <si>
    <t>NINE HUNDRED SEVENTY SEVEN(977)</t>
  </si>
  <si>
    <t>NINE HUNDRED SEVENTY EIGHT(978)</t>
  </si>
  <si>
    <t>NINE HUNDRED SEVENTY NINE(979)</t>
  </si>
  <si>
    <t>NINE HUNDRED EIGHTY(980)</t>
  </si>
  <si>
    <t>NINE HUNDRED EIGHTY ONE(981)</t>
  </si>
  <si>
    <t>NINE HUNDRED EIGHTY TWO(982)</t>
  </si>
  <si>
    <t>NINE HUNDRED EIGHTY THREE(983)</t>
  </si>
  <si>
    <t>NINE HUNDRED EIGHTY FOUR(984)</t>
  </si>
  <si>
    <t>NINE HUNDRED EIGHTY FIVE(985)</t>
  </si>
  <si>
    <t>NINE HUNDRED EIGHTY SIX(986)</t>
  </si>
  <si>
    <t>NINE HUNDRED EIGHTY SEVEN(987)</t>
  </si>
  <si>
    <t>NINE HUNDRED EIGHTY EIGHT(988)</t>
  </si>
  <si>
    <t>NINE HUNDRED EIGHTY NINE(989)</t>
  </si>
  <si>
    <t>NINE HUNDRED NINETY(990)</t>
  </si>
  <si>
    <t>NINE HUNDRED NINETY ONE(991)</t>
  </si>
  <si>
    <t>NINE HUNDRED NINETY TWO(992)</t>
  </si>
  <si>
    <t>NINE HUNDRED NINETY THREE(993)</t>
  </si>
  <si>
    <t>NINE HUNDRED NINETY FOUR(994)</t>
  </si>
  <si>
    <t>NINE HUNDRED NINETY FIVE(995)</t>
  </si>
  <si>
    <t>NINE HUNDRED NINETY SIX(996)</t>
  </si>
  <si>
    <t>NINE HUNDRED NINETY SEVEN(997)</t>
  </si>
  <si>
    <t>NINE HUNDRED NINETY EIGHT(998)</t>
  </si>
  <si>
    <t>NINE HUNDRED NINETY NINE(999)</t>
  </si>
  <si>
    <t>ONE THOUSAND(1000)</t>
  </si>
  <si>
    <t>Kyowa Shipping Co.,Ltd.</t>
  </si>
  <si>
    <t>A0001</t>
  </si>
  <si>
    <t>20'</t>
  </si>
  <si>
    <t>0001</t>
  </si>
  <si>
    <t>No/Kind of Pkg's in Container</t>
  </si>
  <si>
    <t>BOOKING No.</t>
  </si>
  <si>
    <t>MEASURE</t>
  </si>
  <si>
    <t>40'</t>
  </si>
  <si>
    <t>0002</t>
  </si>
  <si>
    <t>45'</t>
  </si>
  <si>
    <t>0003</t>
  </si>
  <si>
    <t>HC</t>
  </si>
  <si>
    <t>0006</t>
  </si>
  <si>
    <t>REF</t>
  </si>
  <si>
    <t>RFHC</t>
  </si>
  <si>
    <t>0007</t>
  </si>
  <si>
    <t>FR</t>
  </si>
  <si>
    <t>0004</t>
  </si>
  <si>
    <t>OT</t>
  </si>
  <si>
    <t>TANK</t>
  </si>
  <si>
    <t>0008</t>
  </si>
  <si>
    <t>FRHC</t>
  </si>
  <si>
    <t>0016</t>
  </si>
  <si>
    <t>MTY(DRY)</t>
  </si>
  <si>
    <t>0009</t>
  </si>
  <si>
    <t>MTY(HC)</t>
  </si>
  <si>
    <t>0010</t>
  </si>
  <si>
    <t>MTY(REF)</t>
  </si>
  <si>
    <t>0011</t>
  </si>
  <si>
    <t>MTY(RFHC)</t>
  </si>
  <si>
    <t>0012</t>
  </si>
  <si>
    <t>MTY(FR)</t>
  </si>
  <si>
    <t>0013</t>
  </si>
  <si>
    <t>MTY(OT)</t>
  </si>
  <si>
    <t>0014</t>
  </si>
  <si>
    <t>MTY(TANK)</t>
  </si>
  <si>
    <t>0015</t>
  </si>
  <si>
    <t>MTY(FRHC)</t>
  </si>
  <si>
    <t>0017</t>
  </si>
  <si>
    <t>CFS</t>
  </si>
  <si>
    <t>TACKLE</t>
  </si>
  <si>
    <t>FI</t>
  </si>
  <si>
    <t>BT</t>
  </si>
  <si>
    <t>FIS</t>
  </si>
  <si>
    <t>0005</t>
  </si>
  <si>
    <t>FIST</t>
  </si>
  <si>
    <t>FO</t>
  </si>
  <si>
    <t>ALOTAU</t>
  </si>
  <si>
    <t>PGGUR</t>
  </si>
  <si>
    <t>APIA</t>
  </si>
  <si>
    <t>WSAPW</t>
  </si>
  <si>
    <t>AUCKLAND</t>
  </si>
  <si>
    <t>NZAKL</t>
  </si>
  <si>
    <t>BANGKOK</t>
  </si>
  <si>
    <t>THBKK</t>
  </si>
  <si>
    <t>BUSAN</t>
  </si>
  <si>
    <t>KRPUS</t>
  </si>
  <si>
    <t>CHOFU</t>
  </si>
  <si>
    <t>JPCHF</t>
  </si>
  <si>
    <t>CHUUK</t>
  </si>
  <si>
    <t>FMTKK</t>
  </si>
  <si>
    <t>DONIAMBO</t>
  </si>
  <si>
    <t>NCDNI</t>
  </si>
  <si>
    <t>EBEYE</t>
  </si>
  <si>
    <t>MHEBY</t>
  </si>
  <si>
    <t>FUNAFUTI</t>
  </si>
  <si>
    <t>TVFUN</t>
  </si>
  <si>
    <t>GUAM</t>
  </si>
  <si>
    <t>GUGUM</t>
  </si>
  <si>
    <t>HONG KONG</t>
  </si>
  <si>
    <t>HKHKG</t>
  </si>
  <si>
    <t>HONIARA</t>
  </si>
  <si>
    <t>SBHIR</t>
  </si>
  <si>
    <t>KAVIENG</t>
  </si>
  <si>
    <t>PGKVG</t>
  </si>
  <si>
    <t>KIETA</t>
  </si>
  <si>
    <t>PGKIE</t>
  </si>
  <si>
    <t>KIMBE</t>
  </si>
  <si>
    <t>PGKIM</t>
  </si>
  <si>
    <t>KOBE</t>
  </si>
  <si>
    <t>JPUKB</t>
  </si>
  <si>
    <t>KOROR</t>
  </si>
  <si>
    <t>PWROR</t>
  </si>
  <si>
    <t>KOSRAE</t>
  </si>
  <si>
    <t>FMKSA</t>
  </si>
  <si>
    <t>KWAJALEIN</t>
  </si>
  <si>
    <t>MHKWA</t>
  </si>
  <si>
    <t>LAE</t>
  </si>
  <si>
    <t>PGLAE</t>
  </si>
  <si>
    <t>LAEM CHABANG</t>
  </si>
  <si>
    <t>THLCH</t>
  </si>
  <si>
    <t>LAUTOKA</t>
  </si>
  <si>
    <t>FJLTK</t>
  </si>
  <si>
    <t>LIHIR</t>
  </si>
  <si>
    <t>PGLIH</t>
  </si>
  <si>
    <t>MADANG</t>
  </si>
  <si>
    <t>PGMAG</t>
  </si>
  <si>
    <t>MAJURO</t>
  </si>
  <si>
    <t>MHMAJ</t>
  </si>
  <si>
    <t>MOJI</t>
  </si>
  <si>
    <t>JPMOJ</t>
  </si>
  <si>
    <t>MOTUKEA</t>
  </si>
  <si>
    <t>PGMTK</t>
  </si>
  <si>
    <t>NAGOYA</t>
  </si>
  <si>
    <t>JPNGO</t>
  </si>
  <si>
    <t>NAHA</t>
  </si>
  <si>
    <t>JPNAH</t>
  </si>
  <si>
    <t>NORO</t>
  </si>
  <si>
    <t>SBNOR</t>
  </si>
  <si>
    <t>NOUMEA</t>
  </si>
  <si>
    <t>NCNOU</t>
  </si>
  <si>
    <t>NUKUALOFA</t>
  </si>
  <si>
    <t>TOTBU</t>
  </si>
  <si>
    <t>OROBAY</t>
  </si>
  <si>
    <t>PGROR</t>
  </si>
  <si>
    <t>OSAKA</t>
  </si>
  <si>
    <t>JPOSA</t>
  </si>
  <si>
    <t>PAGO PAGO</t>
  </si>
  <si>
    <t>ASPPG</t>
  </si>
  <si>
    <t>PAPEETE</t>
  </si>
  <si>
    <t>PFPPT</t>
  </si>
  <si>
    <t>POHNPEI</t>
  </si>
  <si>
    <t>FMPNI</t>
  </si>
  <si>
    <t>PORT MORESBY</t>
  </si>
  <si>
    <t>PGPOM</t>
  </si>
  <si>
    <t>PORT VILA</t>
  </si>
  <si>
    <t>VUVLI</t>
  </si>
  <si>
    <t>PRONY BAY</t>
  </si>
  <si>
    <t>NCBDB</t>
  </si>
  <si>
    <t>RABAUL</t>
  </si>
  <si>
    <t>PGRAB</t>
  </si>
  <si>
    <t>ROTA</t>
  </si>
  <si>
    <t>MPROP</t>
  </si>
  <si>
    <t>SAIPAN</t>
  </si>
  <si>
    <t>MPSPN</t>
  </si>
  <si>
    <t>SANTO</t>
  </si>
  <si>
    <t>VUSAN</t>
  </si>
  <si>
    <t>SEOUL</t>
  </si>
  <si>
    <t>KRSEL</t>
  </si>
  <si>
    <t>SHIMIZU</t>
  </si>
  <si>
    <t>JPSMZ</t>
  </si>
  <si>
    <t>SINGAPORE</t>
  </si>
  <si>
    <t>SGSIN</t>
  </si>
  <si>
    <t>SUVA</t>
  </si>
  <si>
    <t>FJSUV</t>
  </si>
  <si>
    <t>SYDNEY</t>
  </si>
  <si>
    <t>AUSYD</t>
  </si>
  <si>
    <t>TARAWA</t>
  </si>
  <si>
    <t>KITRW</t>
  </si>
  <si>
    <t>TINIAN</t>
  </si>
  <si>
    <t>MPTIQ</t>
  </si>
  <si>
    <t>TOKUYAMA</t>
  </si>
  <si>
    <t>JPTKY</t>
  </si>
  <si>
    <t>TOKYO</t>
  </si>
  <si>
    <t>JPTYO</t>
  </si>
  <si>
    <t>TOWNSVILLE</t>
  </si>
  <si>
    <t>AUTSV</t>
  </si>
  <si>
    <t>UMUDA</t>
  </si>
  <si>
    <t>PGUMD</t>
  </si>
  <si>
    <t>WEWAK</t>
  </si>
  <si>
    <t>PGWWK</t>
  </si>
  <si>
    <t>YAP</t>
  </si>
  <si>
    <t>FMYAP</t>
  </si>
  <si>
    <t>YOKOHAMA</t>
  </si>
  <si>
    <t>JPYOK</t>
  </si>
  <si>
    <t>ATHENA TRIUMPH</t>
  </si>
  <si>
    <t>ATTR</t>
  </si>
  <si>
    <t>CORAL ISLANDER</t>
  </si>
  <si>
    <t>C.I</t>
  </si>
  <si>
    <t>CAPE NATI</t>
  </si>
  <si>
    <t>CANA</t>
  </si>
  <si>
    <t>CARRERA</t>
  </si>
  <si>
    <t>CARR</t>
  </si>
  <si>
    <t>COSMOS ACE</t>
  </si>
  <si>
    <t>COAC</t>
  </si>
  <si>
    <t>CORAL ISLANDER II</t>
  </si>
  <si>
    <t>COI2</t>
  </si>
  <si>
    <t>COUGAR ACE</t>
  </si>
  <si>
    <t>COUA</t>
  </si>
  <si>
    <t>GLORIA ISLAND</t>
  </si>
  <si>
    <t>GLIS</t>
  </si>
  <si>
    <t>ISTRA ACE</t>
  </si>
  <si>
    <t>ISAC</t>
  </si>
  <si>
    <t>ISLANDER</t>
  </si>
  <si>
    <t>ISLA</t>
  </si>
  <si>
    <t>KYOWA CATTLEYA</t>
  </si>
  <si>
    <t>KYCA</t>
  </si>
  <si>
    <t>KYOWA FALCON</t>
  </si>
  <si>
    <t>KYFA</t>
  </si>
  <si>
    <t>KYOWA HIBISCUS</t>
  </si>
  <si>
    <t>KYHI</t>
  </si>
  <si>
    <t>KYOWA ORCHID</t>
  </si>
  <si>
    <t>KYOR</t>
  </si>
  <si>
    <t>KYOWA ROSE</t>
  </si>
  <si>
    <t>KYRO</t>
  </si>
  <si>
    <t>MANA</t>
  </si>
  <si>
    <t>MORNING MENAD</t>
  </si>
  <si>
    <t>MOME</t>
  </si>
  <si>
    <t>PACIFIC ISLANDER</t>
  </si>
  <si>
    <t>P.I</t>
  </si>
  <si>
    <t>PACIFIC CONDOR</t>
  </si>
  <si>
    <t>PACO</t>
  </si>
  <si>
    <t>PACIFIC ISLANDER II</t>
  </si>
  <si>
    <t>PAI2</t>
  </si>
  <si>
    <t>PAPA MAU</t>
  </si>
  <si>
    <t>PAMA</t>
  </si>
  <si>
    <t>PAPA</t>
  </si>
  <si>
    <t>SHANSI</t>
  </si>
  <si>
    <t>SHAN</t>
  </si>
  <si>
    <t>SHANGHAI SPIRIT</t>
  </si>
  <si>
    <t>SHSP</t>
  </si>
  <si>
    <t>SOUTH ISLANDER</t>
  </si>
  <si>
    <t>SOIS</t>
  </si>
  <si>
    <t>TROPICAL ISLANDER</t>
  </si>
  <si>
    <t>TRIS</t>
  </si>
  <si>
    <t>2018/04/13</t>
  </si>
  <si>
    <t>AIIZUKA Akihiko Iizuka</t>
  </si>
  <si>
    <t>GROSS WEIGHT(KGS)</t>
  </si>
  <si>
    <t>MEASUREMENT(CBM)</t>
  </si>
  <si>
    <t>CHOFU</t>
  </si>
  <si>
    <t>KOBE</t>
  </si>
  <si>
    <t>MOJI</t>
  </si>
  <si>
    <t>NAGOYA</t>
  </si>
  <si>
    <t>YOKOHAMA</t>
  </si>
  <si>
    <t>OSAKA</t>
  </si>
  <si>
    <t>FUNAFUTI</t>
  </si>
  <si>
    <t>KIMBE</t>
  </si>
  <si>
    <t>POL_LIST</t>
  </si>
  <si>
    <t>POD_LIST</t>
  </si>
  <si>
    <t>Tsto_List</t>
  </si>
  <si>
    <t>From_list</t>
  </si>
  <si>
    <t>KYOWA STORK</t>
  </si>
  <si>
    <t>KYST</t>
  </si>
  <si>
    <t>TOKYO CAR</t>
  </si>
  <si>
    <t>TOCA</t>
  </si>
  <si>
    <t>DREAM JASMINE</t>
  </si>
  <si>
    <t>DRJA</t>
  </si>
  <si>
    <t>LAKE TAUPO</t>
  </si>
  <si>
    <t>LATA</t>
  </si>
  <si>
    <t>SYDNEY</t>
  </si>
  <si>
    <t>HAKATA</t>
  </si>
  <si>
    <t>BANGKOK</t>
  </si>
  <si>
    <t>THBKK</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</si>
</sst>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00"/>
    <numFmt numFmtId="180" formatCode="0_ "/>
    <numFmt numFmtId="181" formatCode="00000"/>
    <numFmt numFmtId="182" formatCode="&quot;v&quot;@"/>
    <numFmt numFmtId="183" formatCode="&quot;V.&quot;@"/>
  </numFmts>
  <fonts count="73">
    <font>
      <sz val="11"/>
      <name val="ＭＳ Ｐゴシック"/>
      <family val="3"/>
    </font>
    <font>
      <sz val="9"/>
      <color indexed="8"/>
      <name val="ＭＳ ゴシック"/>
      <family val="3"/>
    </font>
    <font>
      <sz val="6"/>
      <name val="ＭＳ Ｐゴシック"/>
      <family val="3"/>
    </font>
    <font>
      <sz val="11"/>
      <name val="Courier New"/>
      <family val="3"/>
    </font>
    <font>
      <sz val="13"/>
      <name val="Courier New"/>
      <family val="3"/>
    </font>
    <font>
      <sz val="13"/>
      <name val="ＭＳ Ｐゴシック"/>
      <family val="3"/>
    </font>
    <font>
      <b/>
      <sz val="14"/>
      <name val="Courier New"/>
      <family val="3"/>
    </font>
    <font>
      <u val="single"/>
      <sz val="11"/>
      <color indexed="12"/>
      <name val="ＭＳ Ｐゴシック"/>
      <family val="3"/>
    </font>
    <font>
      <sz val="9"/>
      <name val="ＭＳ Ｐゴシック"/>
      <family val="3"/>
    </font>
    <font>
      <b/>
      <sz val="14"/>
      <name val="ＭＳ Ｐゴシック"/>
      <family val="3"/>
    </font>
    <font>
      <b/>
      <sz val="10"/>
      <name val="ＭＳ Ｐゴシック"/>
      <family val="3"/>
    </font>
    <font>
      <sz val="13"/>
      <color indexed="10"/>
      <name val="Courier New"/>
      <family val="3"/>
    </font>
    <font>
      <sz val="11"/>
      <color indexed="10"/>
      <name val="ＭＳ Ｐゴシック"/>
      <family val="3"/>
    </font>
    <font>
      <sz val="9"/>
      <name val="Courier New"/>
      <family val="3"/>
    </font>
    <font>
      <b/>
      <sz val="8"/>
      <name val="ＭＳ Ｐゴシック"/>
      <family val="3"/>
    </font>
    <font>
      <b/>
      <sz val="16"/>
      <name val="平成明朝"/>
      <family val="1"/>
    </font>
    <font>
      <sz val="14"/>
      <name val="ＭＳ Ｐゴシック"/>
      <family val="3"/>
    </font>
    <font>
      <sz val="8"/>
      <name val="ＭＳ Ｐゴシック"/>
      <family val="3"/>
    </font>
    <font>
      <b/>
      <sz val="14"/>
      <color indexed="10"/>
      <name val="Courier New"/>
      <family val="3"/>
    </font>
    <font>
      <b/>
      <sz val="14"/>
      <color indexed="10"/>
      <name val="ＭＳ Ｐゴシック"/>
      <family val="3"/>
    </font>
    <font>
      <sz val="11"/>
      <color indexed="9"/>
      <name val="ＭＳ Ｐゴシック"/>
      <family val="3"/>
    </font>
    <font>
      <b/>
      <sz val="16"/>
      <color indexed="9"/>
      <name val="Courier New"/>
      <family val="3"/>
    </font>
    <font>
      <b/>
      <sz val="15"/>
      <color indexed="62"/>
      <name val="ＭＳ ゴシック"/>
      <family val="3"/>
    </font>
    <font>
      <b/>
      <sz val="13"/>
      <color indexed="62"/>
      <name val="ＭＳ ゴシック"/>
      <family val="3"/>
    </font>
    <font>
      <b/>
      <sz val="11"/>
      <color indexed="62"/>
      <name val="ＭＳ ゴシック"/>
      <family val="3"/>
    </font>
    <font>
      <b/>
      <sz val="18"/>
      <name val="Courier New"/>
      <family val="3"/>
    </font>
    <font>
      <b/>
      <sz val="9"/>
      <color indexed="8"/>
      <name val="ＭＳ Ｐゴシック"/>
      <family val="3"/>
    </font>
    <font>
      <sz val="12"/>
      <color indexed="8"/>
      <name val="Courier New"/>
      <family val="3"/>
    </font>
    <font>
      <b/>
      <sz val="16"/>
      <color indexed="10"/>
      <name val="Courier New"/>
      <family val="3"/>
    </font>
    <font>
      <sz val="9"/>
      <color indexed="12"/>
      <name val="Courier New"/>
      <family val="3"/>
    </font>
    <font>
      <sz val="11"/>
      <color indexed="12"/>
      <name val="ＭＳ Ｐゴシック"/>
      <family val="3"/>
    </font>
    <font>
      <b/>
      <sz val="16"/>
      <name val="Courier New"/>
      <family val="3"/>
    </font>
    <font>
      <b/>
      <sz val="16"/>
      <color indexed="10"/>
      <name val="ＭＳ Ｐゴシック"/>
      <family val="3"/>
    </font>
    <font>
      <b/>
      <sz val="16"/>
      <name val="ＭＳ Ｐゴシック"/>
      <family val="3"/>
    </font>
    <font>
      <b/>
      <sz val="9"/>
      <name val="Courier New"/>
      <family val="3"/>
    </font>
    <font>
      <b/>
      <sz val="16"/>
      <color indexed="10"/>
      <name val="ＭＳ ゴシック"/>
      <family val="3"/>
    </font>
    <font>
      <b/>
      <sz val="14"/>
      <name val="Consolas"/>
      <family val="3"/>
    </font>
    <font>
      <sz val="18"/>
      <color indexed="62"/>
      <name val="ＭＳ Ｐゴシック"/>
      <family val="3"/>
    </font>
    <font>
      <b/>
      <sz val="20"/>
      <color indexed="10"/>
      <name val="Courier New"/>
      <family val="3"/>
    </font>
    <font>
      <sz val="20"/>
      <color indexed="10"/>
      <name val="Courier New"/>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1"/>
      <color indexed="8"/>
      <name val="ＭＳ Ｐゴシック"/>
      <family val="3"/>
    </font>
    <font>
      <b/>
      <sz val="20"/>
      <color indexed="9"/>
      <name val="Courier New"/>
      <family val="3"/>
    </font>
    <font>
      <sz val="10"/>
      <color indexed="8"/>
      <name val="ＭＳ Ｐ明朝"/>
      <family val="1"/>
    </font>
    <font>
      <sz val="9"/>
      <color theme="1"/>
      <name val="ＭＳ ゴシック"/>
      <family val="3"/>
    </font>
    <font>
      <sz val="9"/>
      <color theme="0"/>
      <name val="ＭＳ ゴシック"/>
      <family val="3"/>
    </font>
    <font>
      <b/>
      <sz val="9"/>
      <color theme="0"/>
      <name val="ＭＳ ゴシック"/>
      <family val="3"/>
    </font>
    <font>
      <sz val="9"/>
      <color rgb="FF9C65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
      <sz val="12"/>
      <color rgb="FF000000"/>
      <name val="Courier New"/>
      <family val="3"/>
    </font>
    <font>
      <sz val="11"/>
      <color theme="1"/>
      <name val="ＭＳ Ｐゴシック"/>
      <family val="3"/>
    </font>
    <font>
      <b/>
      <sz val="20"/>
      <color theme="0"/>
      <name val="Courier New"/>
      <family val="3"/>
    </font>
    <font>
      <b/>
      <sz val="16"/>
      <color rgb="FFFF0000"/>
      <name val="Courier New"/>
      <family val="3"/>
    </font>
    <font>
      <b/>
      <sz val="16"/>
      <color rgb="FFFF0000"/>
      <name val="ＭＳ Ｐゴシック"/>
      <family val="3"/>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4"/>
        <bgColor indexed="64"/>
      </patternFill>
    </fill>
    <fill>
      <patternFill patternType="solid">
        <fgColor indexed="41"/>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border>
    <border>
      <left style="thin"/>
      <right style="thin"/>
      <top style="thin"/>
      <bottom style="thin"/>
    </border>
    <border>
      <left/>
      <right/>
      <top style="thin"/>
      <bottom style="thin"/>
    </border>
    <border>
      <left style="hair"/>
      <right/>
      <top style="thin"/>
      <bottom style="thin"/>
    </border>
    <border>
      <left style="hair"/>
      <right style="hair"/>
      <top style="thin"/>
      <bottom style="thin"/>
    </border>
    <border>
      <left style="hair"/>
      <right style="thin"/>
      <top style="thin"/>
      <bottom style="thin"/>
    </border>
    <border>
      <left/>
      <right style="thin"/>
      <top style="hair"/>
      <bottom style="hair"/>
    </border>
    <border>
      <left style="thin"/>
      <right style="thin"/>
      <top style="hair"/>
      <bottom/>
    </border>
    <border>
      <left/>
      <right/>
      <top style="hair"/>
      <bottom/>
    </border>
    <border>
      <left style="hair"/>
      <right/>
      <top style="hair"/>
      <bottom/>
    </border>
    <border>
      <left style="hair"/>
      <right style="hair"/>
      <top style="hair"/>
      <bottom/>
    </border>
    <border>
      <left style="hair"/>
      <right style="thin"/>
      <top style="hair"/>
      <bottom/>
    </border>
    <border>
      <left style="thin"/>
      <right/>
      <top style="thin"/>
      <bottom style="thin"/>
    </border>
    <border>
      <left/>
      <right style="thin"/>
      <top style="thin"/>
      <bottom style="thin"/>
    </border>
    <border>
      <left/>
      <right style="thin"/>
      <top style="hair"/>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hair"/>
    </border>
    <border>
      <left style="hair"/>
      <right/>
      <top style="hair"/>
      <bottom style="hair"/>
    </border>
    <border>
      <left/>
      <right style="medium"/>
      <top style="hair"/>
      <bottom style="hair"/>
    </border>
    <border>
      <left style="hair"/>
      <right/>
      <top/>
      <bottom/>
    </border>
    <border>
      <left/>
      <right style="medium"/>
      <top/>
      <bottom/>
    </border>
    <border>
      <left style="hair"/>
      <right/>
      <top/>
      <bottom style="medium"/>
    </border>
    <border>
      <left>
        <color indexed="63"/>
      </left>
      <right>
        <color indexed="63"/>
      </right>
      <top>
        <color indexed="63"/>
      </top>
      <bottom style="medium"/>
    </border>
    <border>
      <left/>
      <right style="medium"/>
      <top/>
      <bottom style="medium"/>
    </border>
    <border>
      <left style="medium"/>
      <right/>
      <top/>
      <bottom/>
    </border>
    <border>
      <left/>
      <right style="hair"/>
      <top/>
      <bottom/>
    </border>
    <border>
      <left style="medium"/>
      <right/>
      <top/>
      <bottom style="hair"/>
    </border>
    <border>
      <left/>
      <right/>
      <top/>
      <bottom style="hair"/>
    </border>
    <border>
      <left/>
      <right style="hair"/>
      <top/>
      <bottom style="hair"/>
    </border>
    <border>
      <left/>
      <right style="hair"/>
      <top style="hair"/>
      <bottom/>
    </border>
    <border>
      <left style="hair"/>
      <right/>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style="thin"/>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hair"/>
      <right style="hair"/>
      <top>
        <color indexed="63"/>
      </top>
      <bottom>
        <color indexed="63"/>
      </bottom>
    </border>
    <border>
      <left/>
      <right style="hair"/>
      <top style="hair"/>
      <bottom style="hair"/>
    </border>
    <border>
      <left style="hair"/>
      <right/>
      <top style="hair"/>
      <bottom style="medium"/>
    </border>
    <border>
      <left>
        <color indexed="63"/>
      </left>
      <right>
        <color indexed="63"/>
      </right>
      <top style="hair"/>
      <bottom style="medium"/>
    </border>
    <border>
      <left>
        <color indexed="63"/>
      </left>
      <right style="hair"/>
      <top style="hair"/>
      <bottom style="medium"/>
    </border>
    <border>
      <left/>
      <right style="medium"/>
      <top style="hair"/>
      <bottom style="medium"/>
    </border>
    <border>
      <left style="medium"/>
      <right>
        <color indexed="63"/>
      </right>
      <top>
        <color indexed="63"/>
      </top>
      <bottom style="medium"/>
    </border>
    <border>
      <left>
        <color indexed="63"/>
      </left>
      <right style="hair"/>
      <top>
        <color indexed="63"/>
      </top>
      <bottom style="medium"/>
    </border>
    <border>
      <left style="thin"/>
      <right/>
      <top style="thin"/>
      <bottom/>
    </border>
    <border>
      <left/>
      <right style="thin"/>
      <top style="thin"/>
      <bottom/>
    </border>
    <border>
      <left style="medium"/>
      <right/>
      <top style="medium"/>
      <bottom style="hair"/>
    </border>
    <border>
      <left/>
      <right/>
      <top style="medium"/>
      <bottom style="hair"/>
    </border>
    <border>
      <left/>
      <right style="hair"/>
      <top style="medium"/>
      <bottom style="hair"/>
    </border>
    <border>
      <left/>
      <right style="medium"/>
      <top style="medium"/>
      <bottom style="hair"/>
    </border>
    <border>
      <left style="hair"/>
      <right/>
      <top/>
      <bottom style="hair"/>
    </border>
    <border>
      <left/>
      <right style="medium"/>
      <top/>
      <bottom style="hair"/>
    </border>
    <border>
      <left style="medium"/>
      <right/>
      <top style="hair"/>
      <bottom style="hair"/>
    </border>
    <border>
      <left/>
      <right style="medium"/>
      <top style="hair"/>
      <bottom/>
    </border>
    <border>
      <left style="medium"/>
      <right/>
      <top style="hair"/>
      <bottom/>
    </border>
    <border>
      <left style="medium"/>
      <right/>
      <top style="medium"/>
      <bottom>
        <color indexed="63"/>
      </bottom>
    </border>
    <border>
      <left/>
      <right/>
      <top style="medium"/>
      <bottom/>
    </border>
    <border>
      <left/>
      <right style="hair"/>
      <top style="medium"/>
      <bottom>
        <color indexed="63"/>
      </bottom>
    </border>
    <border>
      <left style="hair"/>
      <right/>
      <top style="medium"/>
      <bottom style="hair"/>
    </border>
    <border>
      <left style="medium"/>
      <right>
        <color indexed="63"/>
      </right>
      <top>
        <color indexed="63"/>
      </top>
      <bottom style="thin"/>
    </border>
    <border>
      <left style="hair"/>
      <right/>
      <top/>
      <bottom style="thin"/>
    </border>
    <border>
      <left>
        <color indexed="63"/>
      </left>
      <right style="medium"/>
      <top>
        <color indexed="63"/>
      </top>
      <bottom style="thin"/>
    </border>
    <border>
      <left style="medium"/>
      <right/>
      <top style="thin"/>
      <bottom style="thin"/>
    </border>
    <border>
      <left/>
      <right style="medium"/>
      <top style="thin"/>
      <bottom style="thin"/>
    </border>
    <border>
      <left style="medium"/>
      <right/>
      <top style="thin"/>
      <bottom style="hair"/>
    </border>
    <border>
      <left>
        <color indexed="63"/>
      </left>
      <right>
        <color indexed="63"/>
      </right>
      <top style="thin"/>
      <bottom style="hair"/>
    </border>
    <border>
      <left/>
      <right style="hair"/>
      <top style="thin"/>
      <bottom style="hair"/>
    </border>
    <border>
      <left style="medium"/>
      <right style="hair"/>
      <top>
        <color indexed="63"/>
      </top>
      <bottom>
        <color indexed="63"/>
      </bottom>
    </border>
    <border>
      <left style="hair"/>
      <right/>
      <top style="medium"/>
      <bottom/>
    </border>
    <border>
      <left/>
      <right style="medium"/>
      <top style="medium"/>
      <bottom/>
    </border>
    <border>
      <left style="medium"/>
      <right style="hair"/>
      <top style="hair"/>
      <bottom/>
    </border>
    <border>
      <left/>
      <right style="thin"/>
      <top style="thin"/>
      <bottom style="hair"/>
    </border>
    <border>
      <left/>
      <right style="hair"/>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2"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37" fillId="0" borderId="0" applyNumberFormat="0" applyFill="0" applyBorder="0" applyAlignment="0" applyProtection="0"/>
    <xf numFmtId="0" fontId="57" fillId="19" borderId="1" applyNumberFormat="0" applyAlignment="0" applyProtection="0"/>
    <xf numFmtId="0" fontId="58"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59" fillId="0" borderId="3" applyNumberFormat="0" applyFill="0" applyAlignment="0" applyProtection="0"/>
    <xf numFmtId="0" fontId="60" fillId="22" borderId="0" applyNumberFormat="0" applyBorder="0" applyAlignment="0" applyProtection="0"/>
    <xf numFmtId="0" fontId="61" fillId="2"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63" fillId="0" borderId="8" applyNumberFormat="0" applyFill="0" applyAlignment="0" applyProtection="0"/>
    <xf numFmtId="0" fontId="64" fillId="2"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23" borderId="4" applyNumberFormat="0" applyAlignment="0" applyProtection="0"/>
    <xf numFmtId="0" fontId="67" fillId="24" borderId="0" applyNumberFormat="0" applyBorder="0" applyAlignment="0" applyProtection="0"/>
  </cellStyleXfs>
  <cellXfs count="419">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4" fillId="0" borderId="0" xfId="0" applyFont="1" applyAlignment="1">
      <alignment vertical="center"/>
    </xf>
    <xf numFmtId="0" fontId="4" fillId="0" borderId="11" xfId="0" applyFont="1" applyBorder="1" applyAlignment="1">
      <alignment vertical="center"/>
    </xf>
    <xf numFmtId="0" fontId="14" fillId="0" borderId="11"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7" fillId="0" borderId="0" xfId="0" applyFont="1" applyAlignment="1">
      <alignment vertical="center"/>
    </xf>
    <xf numFmtId="0" fontId="15" fillId="0" borderId="0" xfId="0" applyFont="1" applyBorder="1" applyAlignment="1">
      <alignment horizontal="center" vertical="center"/>
    </xf>
    <xf numFmtId="0" fontId="4" fillId="0" borderId="12" xfId="0" applyFont="1" applyBorder="1" applyAlignment="1">
      <alignment vertical="center"/>
    </xf>
    <xf numFmtId="0" fontId="15" fillId="0" borderId="12" xfId="0" applyFont="1" applyBorder="1" applyAlignment="1">
      <alignment horizontal="center" vertical="center"/>
    </xf>
    <xf numFmtId="0" fontId="4" fillId="2" borderId="0" xfId="0" applyFont="1" applyFill="1" applyAlignment="1">
      <alignment vertical="center"/>
    </xf>
    <xf numFmtId="0" fontId="26" fillId="25" borderId="13" xfId="0" applyFont="1" applyFill="1" applyBorder="1" applyAlignment="1">
      <alignment horizontal="center" vertical="center"/>
    </xf>
    <xf numFmtId="0" fontId="26" fillId="25" borderId="14" xfId="0" applyNumberFormat="1" applyFont="1" applyFill="1" applyBorder="1" applyAlignment="1">
      <alignment horizontal="center" vertical="center"/>
    </xf>
    <xf numFmtId="0" fontId="26" fillId="25" borderId="15" xfId="0" applyNumberFormat="1"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16" xfId="0" applyNumberFormat="1" applyFont="1" applyFill="1" applyBorder="1" applyAlignment="1">
      <alignment horizontal="center" vertical="center"/>
    </xf>
    <xf numFmtId="0" fontId="26" fillId="25" borderId="17" xfId="0" applyNumberFormat="1" applyFont="1" applyFill="1" applyBorder="1" applyAlignment="1">
      <alignment horizontal="center" vertical="center"/>
    </xf>
    <xf numFmtId="0" fontId="27" fillId="26" borderId="18" xfId="0" applyNumberFormat="1" applyFont="1" applyFill="1" applyBorder="1" applyAlignment="1">
      <alignment vertical="center"/>
    </xf>
    <xf numFmtId="0" fontId="27" fillId="2" borderId="19" xfId="0" applyFont="1" applyFill="1" applyBorder="1" applyAlignment="1" applyProtection="1">
      <alignment horizontal="center" vertical="center"/>
      <protection/>
    </xf>
    <xf numFmtId="49" fontId="27" fillId="2" borderId="20" xfId="0" applyNumberFormat="1" applyFont="1" applyFill="1" applyBorder="1" applyAlignment="1" applyProtection="1">
      <alignment vertical="center"/>
      <protection locked="0"/>
    </xf>
    <xf numFmtId="49" fontId="27" fillId="2" borderId="21" xfId="0" applyNumberFormat="1" applyFont="1" applyFill="1" applyBorder="1" applyAlignment="1" applyProtection="1">
      <alignment vertical="center"/>
      <protection locked="0"/>
    </xf>
    <xf numFmtId="49" fontId="27" fillId="2" borderId="22" xfId="0" applyNumberFormat="1" applyFont="1" applyFill="1" applyBorder="1" applyAlignment="1" applyProtection="1">
      <alignment vertical="center"/>
      <protection locked="0"/>
    </xf>
    <xf numFmtId="180" fontId="27" fillId="2" borderId="21" xfId="0" applyNumberFormat="1" applyFont="1" applyFill="1" applyBorder="1" applyAlignment="1" applyProtection="1">
      <alignment vertical="center"/>
      <protection locked="0"/>
    </xf>
    <xf numFmtId="177" fontId="27" fillId="2" borderId="22" xfId="0" applyNumberFormat="1" applyFont="1" applyFill="1" applyBorder="1" applyAlignment="1" applyProtection="1">
      <alignment vertical="center"/>
      <protection locked="0"/>
    </xf>
    <xf numFmtId="179" fontId="27" fillId="2" borderId="21" xfId="0" applyNumberFormat="1" applyFont="1" applyFill="1" applyBorder="1" applyAlignment="1" applyProtection="1">
      <alignment vertical="center"/>
      <protection locked="0"/>
    </xf>
    <xf numFmtId="0" fontId="27" fillId="2" borderId="23" xfId="0" applyFont="1" applyFill="1" applyBorder="1" applyAlignment="1" applyProtection="1">
      <alignment vertical="center"/>
      <protection locked="0"/>
    </xf>
    <xf numFmtId="0" fontId="4" fillId="7" borderId="24" xfId="0" applyFont="1" applyFill="1" applyBorder="1" applyAlignment="1">
      <alignment vertical="center"/>
    </xf>
    <xf numFmtId="0" fontId="4" fillId="7" borderId="14" xfId="0" applyFont="1" applyFill="1" applyBorder="1" applyAlignment="1">
      <alignment vertical="center"/>
    </xf>
    <xf numFmtId="0" fontId="4" fillId="2" borderId="25" xfId="0" applyFont="1" applyFill="1" applyBorder="1" applyAlignment="1">
      <alignment vertical="center"/>
    </xf>
    <xf numFmtId="0" fontId="27" fillId="26" borderId="26" xfId="0" applyNumberFormat="1" applyFont="1" applyFill="1" applyBorder="1" applyAlignment="1">
      <alignment vertical="center"/>
    </xf>
    <xf numFmtId="0" fontId="4" fillId="0" borderId="0" xfId="0" applyFont="1" applyFill="1" applyAlignment="1">
      <alignment vertical="center"/>
    </xf>
    <xf numFmtId="0" fontId="27" fillId="0" borderId="27" xfId="0" applyFont="1" applyFill="1" applyBorder="1" applyAlignment="1" applyProtection="1">
      <alignment horizontal="center" vertical="center"/>
      <protection/>
    </xf>
    <xf numFmtId="0" fontId="27" fillId="0" borderId="28" xfId="0" applyFont="1" applyFill="1" applyBorder="1" applyAlignment="1" applyProtection="1">
      <alignment horizontal="center" vertical="center"/>
      <protection/>
    </xf>
    <xf numFmtId="0" fontId="27" fillId="0" borderId="19" xfId="0" applyFont="1" applyFill="1" applyBorder="1" applyAlignment="1" applyProtection="1">
      <alignment horizontal="center" vertical="center"/>
      <protection/>
    </xf>
    <xf numFmtId="0" fontId="27" fillId="0" borderId="29" xfId="0" applyFont="1" applyFill="1" applyBorder="1" applyAlignment="1" applyProtection="1">
      <alignment horizontal="center" vertical="center"/>
      <protection/>
    </xf>
    <xf numFmtId="0" fontId="8" fillId="0" borderId="13" xfId="0" applyFont="1" applyFill="1" applyBorder="1" applyAlignment="1">
      <alignment vertical="center"/>
    </xf>
    <xf numFmtId="49" fontId="8" fillId="0" borderId="13" xfId="0" applyNumberFormat="1" applyFont="1" applyFill="1" applyBorder="1" applyAlignment="1">
      <alignment vertical="center"/>
    </xf>
    <xf numFmtId="0" fontId="13" fillId="0" borderId="0" xfId="0" applyFont="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11" xfId="0" applyFont="1" applyBorder="1" applyAlignment="1">
      <alignment vertical="center"/>
    </xf>
    <xf numFmtId="0" fontId="29" fillId="0" borderId="0" xfId="0" applyFont="1" applyAlignment="1">
      <alignment vertical="center"/>
    </xf>
    <xf numFmtId="0" fontId="30" fillId="0" borderId="0" xfId="0" applyFont="1" applyAlignment="1">
      <alignment/>
    </xf>
    <xf numFmtId="0" fontId="13" fillId="0" borderId="30" xfId="0" applyNumberFormat="1" applyFont="1" applyBorder="1" applyAlignment="1">
      <alignment vertical="center"/>
    </xf>
    <xf numFmtId="0" fontId="13" fillId="0" borderId="32" xfId="0" applyFont="1" applyBorder="1" applyAlignment="1">
      <alignment vertical="center"/>
    </xf>
    <xf numFmtId="0" fontId="8" fillId="0" borderId="13" xfId="0" applyFont="1" applyFill="1" applyBorder="1" applyAlignment="1" quotePrefix="1">
      <alignment vertical="center"/>
    </xf>
    <xf numFmtId="0" fontId="13" fillId="0" borderId="28" xfId="0" applyFont="1" applyBorder="1" applyAlignment="1">
      <alignment vertical="center"/>
    </xf>
    <xf numFmtId="0" fontId="13" fillId="0" borderId="29" xfId="0" applyFont="1" applyBorder="1" applyAlignment="1">
      <alignment vertical="center"/>
    </xf>
    <xf numFmtId="0" fontId="34" fillId="0" borderId="27" xfId="0" applyFont="1" applyBorder="1" applyAlignment="1">
      <alignment vertical="center"/>
    </xf>
    <xf numFmtId="0" fontId="35" fillId="0" borderId="33" xfId="0" applyFont="1" applyBorder="1" applyAlignment="1">
      <alignment horizontal="centerContinuous"/>
    </xf>
    <xf numFmtId="0" fontId="0" fillId="0" borderId="34" xfId="0" applyBorder="1" applyAlignment="1">
      <alignment horizontal="centerContinuous"/>
    </xf>
    <xf numFmtId="0" fontId="0" fillId="0" borderId="35" xfId="0" applyBorder="1" applyAlignment="1">
      <alignment horizontal="centerContinuous"/>
    </xf>
    <xf numFmtId="22" fontId="0" fillId="0" borderId="0" xfId="0" applyNumberFormat="1" applyAlignment="1">
      <alignment/>
    </xf>
    <xf numFmtId="0" fontId="0" fillId="0" borderId="25" xfId="0" applyBorder="1" applyAlignment="1">
      <alignment horizontal="centerContinuous"/>
    </xf>
    <xf numFmtId="22" fontId="0" fillId="0" borderId="24" xfId="0" applyNumberFormat="1" applyBorder="1" applyAlignment="1">
      <alignment horizontal="centerContinuous"/>
    </xf>
    <xf numFmtId="0" fontId="0" fillId="0" borderId="14" xfId="0" applyBorder="1" applyAlignment="1">
      <alignment horizontal="centerContinuous"/>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49" fontId="0" fillId="0" borderId="0" xfId="0" applyNumberFormat="1" applyBorder="1" applyAlignment="1" applyProtection="1">
      <alignment/>
      <protection/>
    </xf>
    <xf numFmtId="0" fontId="28" fillId="0" borderId="39" xfId="0" applyFont="1" applyBorder="1" applyAlignment="1" applyProtection="1">
      <alignment vertical="center"/>
      <protection/>
    </xf>
    <xf numFmtId="0" fontId="32" fillId="0" borderId="0" xfId="0" applyFont="1" applyBorder="1" applyAlignment="1" applyProtection="1">
      <alignment vertical="center"/>
      <protection/>
    </xf>
    <xf numFmtId="49" fontId="4" fillId="0" borderId="0" xfId="0" applyNumberFormat="1" applyFont="1" applyBorder="1" applyAlignment="1" applyProtection="1">
      <alignment/>
      <protection/>
    </xf>
    <xf numFmtId="0" fontId="28" fillId="0" borderId="0" xfId="0" applyFont="1" applyBorder="1" applyAlignment="1" applyProtection="1">
      <alignment vertical="center"/>
      <protection/>
    </xf>
    <xf numFmtId="0" fontId="32" fillId="0" borderId="40" xfId="0" applyFont="1" applyBorder="1" applyAlignment="1" applyProtection="1">
      <alignment vertical="center"/>
      <protection/>
    </xf>
    <xf numFmtId="0" fontId="32" fillId="0" borderId="39" xfId="0" applyFont="1" applyBorder="1" applyAlignment="1" applyProtection="1">
      <alignment vertical="center"/>
      <protection/>
    </xf>
    <xf numFmtId="0" fontId="8" fillId="0" borderId="39"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40" xfId="0" applyFont="1" applyBorder="1" applyAlignment="1" applyProtection="1">
      <alignment vertical="center"/>
      <protection/>
    </xf>
    <xf numFmtId="0" fontId="32" fillId="0" borderId="41" xfId="0" applyFont="1" applyBorder="1" applyAlignment="1" applyProtection="1">
      <alignment vertical="center"/>
      <protection/>
    </xf>
    <xf numFmtId="0" fontId="32" fillId="0" borderId="42" xfId="0" applyFont="1" applyBorder="1" applyAlignment="1" applyProtection="1">
      <alignment vertical="center"/>
      <protection/>
    </xf>
    <xf numFmtId="49" fontId="4" fillId="0" borderId="42" xfId="0" applyNumberFormat="1" applyFont="1" applyBorder="1" applyAlignment="1" applyProtection="1">
      <alignment/>
      <protection/>
    </xf>
    <xf numFmtId="49" fontId="0" fillId="0" borderId="42" xfId="0" applyNumberFormat="1" applyBorder="1" applyAlignment="1" applyProtection="1">
      <alignment/>
      <protection/>
    </xf>
    <xf numFmtId="0" fontId="32" fillId="0" borderId="43" xfId="0" applyFont="1" applyBorder="1" applyAlignment="1" applyProtection="1">
      <alignment vertical="center"/>
      <protection/>
    </xf>
    <xf numFmtId="49" fontId="4" fillId="0" borderId="44" xfId="0" applyNumberFormat="1" applyFont="1" applyBorder="1" applyAlignment="1" applyProtection="1">
      <alignment/>
      <protection/>
    </xf>
    <xf numFmtId="49" fontId="0" fillId="0" borderId="45" xfId="0" applyNumberFormat="1" applyBorder="1" applyAlignment="1" applyProtection="1">
      <alignment/>
      <protection/>
    </xf>
    <xf numFmtId="0" fontId="12" fillId="0" borderId="0" xfId="0" applyNumberFormat="1" applyFont="1" applyBorder="1" applyAlignment="1" applyProtection="1">
      <alignment horizontal="center"/>
      <protection/>
    </xf>
    <xf numFmtId="49" fontId="4" fillId="0" borderId="46" xfId="0" applyNumberFormat="1" applyFont="1" applyBorder="1" applyAlignment="1" applyProtection="1">
      <alignment/>
      <protection/>
    </xf>
    <xf numFmtId="49" fontId="0" fillId="0" borderId="47" xfId="0" applyNumberFormat="1" applyBorder="1" applyAlignment="1" applyProtection="1">
      <alignment/>
      <protection/>
    </xf>
    <xf numFmtId="49" fontId="0" fillId="0" borderId="48" xfId="0" applyNumberFormat="1" applyBorder="1" applyAlignment="1" applyProtection="1">
      <alignment/>
      <protection/>
    </xf>
    <xf numFmtId="49" fontId="0" fillId="0" borderId="0" xfId="0" applyNumberFormat="1" applyBorder="1" applyAlignment="1" applyProtection="1">
      <alignment/>
      <protection locked="0"/>
    </xf>
    <xf numFmtId="49" fontId="0" fillId="0" borderId="45" xfId="0" applyNumberFormat="1" applyBorder="1" applyAlignment="1" applyProtection="1">
      <alignment/>
      <protection locked="0"/>
    </xf>
    <xf numFmtId="49" fontId="4" fillId="0" borderId="20" xfId="0" applyNumberFormat="1" applyFont="1" applyBorder="1" applyAlignment="1" applyProtection="1">
      <alignment/>
      <protection locked="0"/>
    </xf>
    <xf numFmtId="49" fontId="4" fillId="0" borderId="42" xfId="0" applyNumberFormat="1" applyFont="1" applyBorder="1" applyAlignment="1" applyProtection="1">
      <alignment/>
      <protection locked="0"/>
    </xf>
    <xf numFmtId="49" fontId="4" fillId="0" borderId="0" xfId="0" applyNumberFormat="1" applyFont="1" applyBorder="1" applyAlignment="1" applyProtection="1">
      <alignment/>
      <protection locked="0"/>
    </xf>
    <xf numFmtId="49" fontId="0" fillId="0" borderId="20" xfId="0" applyNumberFormat="1" applyBorder="1" applyAlignment="1" applyProtection="1">
      <alignment/>
      <protection locked="0"/>
    </xf>
    <xf numFmtId="49" fontId="0" fillId="0" borderId="49" xfId="0" applyNumberFormat="1" applyBorder="1" applyAlignment="1" applyProtection="1">
      <alignment/>
      <protection locked="0"/>
    </xf>
    <xf numFmtId="49" fontId="4" fillId="0" borderId="45" xfId="0" applyNumberFormat="1" applyFont="1" applyBorder="1" applyAlignment="1" applyProtection="1">
      <alignment/>
      <protection locked="0"/>
    </xf>
    <xf numFmtId="0" fontId="26" fillId="25" borderId="16" xfId="0" applyFont="1" applyFill="1" applyBorder="1" applyAlignment="1">
      <alignment horizontal="centerContinuous" vertical="center"/>
    </xf>
    <xf numFmtId="0" fontId="26" fillId="25" borderId="15" xfId="0" applyFont="1" applyFill="1" applyBorder="1" applyAlignment="1">
      <alignment horizontal="centerContinuous" vertical="center"/>
    </xf>
    <xf numFmtId="180" fontId="4" fillId="7" borderId="14" xfId="0" applyNumberFormat="1" applyFont="1" applyFill="1" applyBorder="1" applyAlignment="1">
      <alignment vertical="center" shrinkToFit="1"/>
    </xf>
    <xf numFmtId="179" fontId="4" fillId="7" borderId="14" xfId="0" applyNumberFormat="1" applyFont="1" applyFill="1" applyBorder="1" applyAlignment="1">
      <alignment vertical="center" shrinkToFit="1"/>
    </xf>
    <xf numFmtId="49" fontId="68" fillId="0" borderId="50" xfId="0" applyNumberFormat="1" applyFont="1" applyFill="1" applyBorder="1" applyAlignment="1" applyProtection="1">
      <alignment vertical="center"/>
      <protection locked="0"/>
    </xf>
    <xf numFmtId="49" fontId="68" fillId="0" borderId="51" xfId="0" applyNumberFormat="1" applyFont="1" applyFill="1" applyBorder="1" applyAlignment="1" applyProtection="1">
      <alignment vertical="center"/>
      <protection locked="0"/>
    </xf>
    <xf numFmtId="49" fontId="68" fillId="0" borderId="37" xfId="0" applyNumberFormat="1" applyFont="1" applyFill="1" applyBorder="1" applyAlignment="1" applyProtection="1">
      <alignment vertical="center"/>
      <protection locked="0"/>
    </xf>
    <xf numFmtId="180" fontId="68" fillId="0" borderId="50" xfId="0" applyNumberFormat="1" applyFont="1" applyFill="1" applyBorder="1" applyAlignment="1" applyProtection="1">
      <alignment vertical="center"/>
      <protection locked="0"/>
    </xf>
    <xf numFmtId="177" fontId="68" fillId="0" borderId="51" xfId="0" applyNumberFormat="1" applyFont="1" applyFill="1" applyBorder="1" applyAlignment="1" applyProtection="1">
      <alignment vertical="center"/>
      <protection locked="0"/>
    </xf>
    <xf numFmtId="179" fontId="68" fillId="0" borderId="50" xfId="0" applyNumberFormat="1" applyFont="1" applyFill="1" applyBorder="1" applyAlignment="1" applyProtection="1">
      <alignment vertical="center"/>
      <protection locked="0"/>
    </xf>
    <xf numFmtId="0" fontId="68" fillId="0" borderId="52" xfId="0" applyFont="1" applyFill="1" applyBorder="1" applyAlignment="1" applyProtection="1">
      <alignment vertical="center"/>
      <protection locked="0"/>
    </xf>
    <xf numFmtId="49" fontId="68" fillId="0" borderId="53" xfId="0" applyNumberFormat="1" applyFont="1" applyFill="1" applyBorder="1" applyAlignment="1" applyProtection="1">
      <alignment vertical="center"/>
      <protection locked="0"/>
    </xf>
    <xf numFmtId="180" fontId="68" fillId="0" borderId="37" xfId="0" applyNumberFormat="1" applyFont="1" applyFill="1" applyBorder="1" applyAlignment="1" applyProtection="1">
      <alignment vertical="center"/>
      <protection locked="0"/>
    </xf>
    <xf numFmtId="177" fontId="68" fillId="0" borderId="53" xfId="0" applyNumberFormat="1" applyFont="1" applyFill="1" applyBorder="1" applyAlignment="1" applyProtection="1">
      <alignment vertical="center"/>
      <protection locked="0"/>
    </xf>
    <xf numFmtId="179" fontId="68" fillId="0" borderId="37" xfId="0" applyNumberFormat="1" applyFont="1" applyFill="1" applyBorder="1" applyAlignment="1" applyProtection="1">
      <alignment vertical="center"/>
      <protection locked="0"/>
    </xf>
    <xf numFmtId="0" fontId="68" fillId="0" borderId="54" xfId="0" applyFont="1" applyFill="1" applyBorder="1" applyAlignment="1" applyProtection="1">
      <alignment vertical="center"/>
      <protection locked="0"/>
    </xf>
    <xf numFmtId="49" fontId="68" fillId="0" borderId="55" xfId="0" applyNumberFormat="1" applyFont="1" applyFill="1" applyBorder="1" applyAlignment="1" applyProtection="1">
      <alignment vertical="center"/>
      <protection locked="0"/>
    </xf>
    <xf numFmtId="49" fontId="68" fillId="0" borderId="56" xfId="0" applyNumberFormat="1" applyFont="1" applyFill="1" applyBorder="1" applyAlignment="1" applyProtection="1">
      <alignment vertical="center"/>
      <protection locked="0"/>
    </xf>
    <xf numFmtId="180" fontId="68" fillId="0" borderId="55" xfId="0" applyNumberFormat="1" applyFont="1" applyFill="1" applyBorder="1" applyAlignment="1" applyProtection="1">
      <alignment vertical="center"/>
      <protection locked="0"/>
    </xf>
    <xf numFmtId="177" fontId="68" fillId="0" borderId="56" xfId="0" applyNumberFormat="1" applyFont="1" applyFill="1" applyBorder="1" applyAlignment="1" applyProtection="1">
      <alignment vertical="center"/>
      <protection locked="0"/>
    </xf>
    <xf numFmtId="179" fontId="68" fillId="0" borderId="55" xfId="0" applyNumberFormat="1" applyFont="1" applyFill="1" applyBorder="1" applyAlignment="1" applyProtection="1">
      <alignment vertical="center"/>
      <protection locked="0"/>
    </xf>
    <xf numFmtId="0" fontId="68" fillId="0" borderId="57" xfId="0" applyFont="1" applyFill="1" applyBorder="1" applyAlignment="1" applyProtection="1">
      <alignment vertical="center"/>
      <protection locked="0"/>
    </xf>
    <xf numFmtId="49" fontId="68" fillId="0" borderId="58" xfId="0" applyNumberFormat="1" applyFont="1" applyFill="1" applyBorder="1" applyAlignment="1" applyProtection="1">
      <alignment vertical="center"/>
      <protection locked="0"/>
    </xf>
    <xf numFmtId="49" fontId="68" fillId="0" borderId="59" xfId="0" applyNumberFormat="1" applyFont="1" applyFill="1" applyBorder="1" applyAlignment="1" applyProtection="1">
      <alignment vertical="center"/>
      <protection locked="0"/>
    </xf>
    <xf numFmtId="49" fontId="68" fillId="0" borderId="60" xfId="0" applyNumberFormat="1" applyFont="1" applyFill="1" applyBorder="1" applyAlignment="1" applyProtection="1">
      <alignment vertical="center"/>
      <protection locked="0"/>
    </xf>
    <xf numFmtId="0" fontId="69" fillId="0" borderId="61" xfId="0" applyFont="1" applyFill="1" applyBorder="1" applyAlignment="1">
      <alignment/>
    </xf>
    <xf numFmtId="0" fontId="69" fillId="0" borderId="62" xfId="0" applyFont="1" applyFill="1" applyBorder="1" applyAlignment="1">
      <alignment/>
    </xf>
    <xf numFmtId="49" fontId="4" fillId="0" borderId="22" xfId="0" applyNumberFormat="1" applyFont="1" applyBorder="1" applyAlignment="1" applyProtection="1">
      <alignment/>
      <protection locked="0"/>
    </xf>
    <xf numFmtId="49" fontId="0" fillId="0" borderId="63" xfId="0" applyNumberFormat="1" applyBorder="1" applyAlignment="1" applyProtection="1">
      <alignment/>
      <protection locked="0"/>
    </xf>
    <xf numFmtId="178" fontId="6" fillId="0" borderId="37" xfId="0" applyNumberFormat="1" applyFont="1" applyBorder="1" applyAlignment="1" applyProtection="1">
      <alignment vertical="center"/>
      <protection hidden="1"/>
    </xf>
    <xf numFmtId="178" fontId="6" fillId="0" borderId="36" xfId="0" applyNumberFormat="1" applyFont="1" applyBorder="1" applyAlignment="1" applyProtection="1">
      <alignment vertical="center"/>
      <protection hidden="1"/>
    </xf>
    <xf numFmtId="178" fontId="6" fillId="0" borderId="38" xfId="0" applyNumberFormat="1" applyFont="1" applyBorder="1" applyAlignment="1" applyProtection="1">
      <alignment vertical="center"/>
      <protection hidden="1"/>
    </xf>
    <xf numFmtId="177" fontId="6" fillId="0" borderId="37" xfId="0" applyNumberFormat="1" applyFont="1" applyFill="1" applyBorder="1" applyAlignment="1" applyProtection="1">
      <alignment vertical="center"/>
      <protection locked="0"/>
    </xf>
    <xf numFmtId="177" fontId="6" fillId="0" borderId="36" xfId="0" applyNumberFormat="1" applyFont="1" applyFill="1" applyBorder="1" applyAlignment="1" applyProtection="1">
      <alignment vertical="center"/>
      <protection locked="0"/>
    </xf>
    <xf numFmtId="177" fontId="6" fillId="0" borderId="64" xfId="0" applyNumberFormat="1" applyFont="1" applyFill="1" applyBorder="1" applyAlignment="1" applyProtection="1">
      <alignment vertical="center"/>
      <protection locked="0"/>
    </xf>
    <xf numFmtId="177" fontId="6" fillId="0" borderId="65" xfId="0" applyNumberFormat="1" applyFont="1" applyFill="1" applyBorder="1" applyAlignment="1" applyProtection="1">
      <alignment vertical="center"/>
      <protection locked="0"/>
    </xf>
    <xf numFmtId="177" fontId="6" fillId="0" borderId="66" xfId="0" applyNumberFormat="1" applyFont="1" applyFill="1" applyBorder="1" applyAlignment="1" applyProtection="1">
      <alignment vertical="center"/>
      <protection locked="0"/>
    </xf>
    <xf numFmtId="177" fontId="6" fillId="0" borderId="67" xfId="0" applyNumberFormat="1" applyFont="1" applyFill="1" applyBorder="1" applyAlignment="1" applyProtection="1">
      <alignment vertical="center"/>
      <protection locked="0"/>
    </xf>
    <xf numFmtId="178" fontId="6" fillId="0" borderId="37" xfId="0" applyNumberFormat="1" applyFont="1" applyFill="1" applyBorder="1" applyAlignment="1" applyProtection="1">
      <alignment vertical="center"/>
      <protection locked="0"/>
    </xf>
    <xf numFmtId="178" fontId="6" fillId="0" borderId="36" xfId="0" applyNumberFormat="1" applyFont="1" applyFill="1" applyBorder="1" applyAlignment="1" applyProtection="1">
      <alignment vertical="center"/>
      <protection locked="0"/>
    </xf>
    <xf numFmtId="178" fontId="6" fillId="0" borderId="38" xfId="0" applyNumberFormat="1" applyFont="1" applyFill="1" applyBorder="1" applyAlignment="1" applyProtection="1">
      <alignment vertical="center"/>
      <protection locked="0"/>
    </xf>
    <xf numFmtId="178" fontId="6" fillId="0" borderId="65" xfId="0" applyNumberFormat="1" applyFont="1" applyFill="1" applyBorder="1" applyAlignment="1" applyProtection="1">
      <alignment vertical="center"/>
      <protection locked="0"/>
    </xf>
    <xf numFmtId="178" fontId="6" fillId="0" borderId="66" xfId="0" applyNumberFormat="1" applyFont="1" applyFill="1" applyBorder="1" applyAlignment="1" applyProtection="1">
      <alignment vertical="center"/>
      <protection locked="0"/>
    </xf>
    <xf numFmtId="178" fontId="6" fillId="0" borderId="68" xfId="0" applyNumberFormat="1" applyFont="1" applyFill="1" applyBorder="1" applyAlignment="1" applyProtection="1">
      <alignment vertical="center"/>
      <protection locked="0"/>
    </xf>
    <xf numFmtId="49" fontId="31" fillId="0" borderId="44" xfId="0" applyNumberFormat="1" applyFont="1" applyFill="1" applyBorder="1" applyAlignment="1" applyProtection="1">
      <alignment vertical="center"/>
      <protection/>
    </xf>
    <xf numFmtId="49" fontId="31" fillId="0" borderId="0" xfId="0" applyNumberFormat="1" applyFont="1" applyFill="1" applyBorder="1" applyAlignment="1" applyProtection="1">
      <alignment vertical="center"/>
      <protection/>
    </xf>
    <xf numFmtId="49" fontId="31" fillId="0" borderId="69" xfId="0" applyNumberFormat="1" applyFont="1" applyFill="1" applyBorder="1" applyAlignment="1" applyProtection="1">
      <alignment vertical="center"/>
      <protection/>
    </xf>
    <xf numFmtId="49" fontId="31" fillId="0" borderId="42" xfId="0" applyNumberFormat="1" applyFont="1" applyFill="1" applyBorder="1" applyAlignment="1" applyProtection="1">
      <alignment vertical="center"/>
      <protection/>
    </xf>
    <xf numFmtId="183" fontId="6" fillId="0" borderId="0" xfId="0" applyNumberFormat="1" applyFont="1" applyFill="1" applyBorder="1" applyAlignment="1" applyProtection="1">
      <alignment vertical="center"/>
      <protection/>
    </xf>
    <xf numFmtId="183" fontId="6" fillId="0" borderId="45" xfId="0" applyNumberFormat="1" applyFont="1" applyFill="1" applyBorder="1" applyAlignment="1" applyProtection="1">
      <alignment vertical="center"/>
      <protection/>
    </xf>
    <xf numFmtId="183" fontId="6" fillId="0" borderId="42" xfId="0" applyNumberFormat="1" applyFont="1" applyFill="1" applyBorder="1" applyAlignment="1" applyProtection="1">
      <alignment vertical="center"/>
      <protection/>
    </xf>
    <xf numFmtId="183" fontId="6" fillId="0" borderId="70" xfId="0" applyNumberFormat="1" applyFont="1" applyFill="1" applyBorder="1" applyAlignment="1" applyProtection="1">
      <alignment vertical="center"/>
      <protection/>
    </xf>
    <xf numFmtId="0" fontId="18" fillId="0" borderId="71"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8" fillId="0" borderId="73"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21" fillId="0" borderId="21" xfId="0" applyFont="1" applyBorder="1" applyAlignment="1">
      <alignment vertical="center"/>
    </xf>
    <xf numFmtId="0" fontId="20" fillId="0" borderId="20" xfId="0" applyFont="1" applyBorder="1" applyAlignment="1">
      <alignment vertical="center"/>
    </xf>
    <xf numFmtId="0" fontId="20" fillId="0" borderId="77" xfId="0" applyFont="1" applyBorder="1" applyAlignment="1">
      <alignment vertical="center"/>
    </xf>
    <xf numFmtId="0" fontId="20" fillId="0" borderId="47" xfId="0" applyFont="1" applyBorder="1" applyAlignment="1">
      <alignment vertical="center"/>
    </xf>
    <xf numFmtId="49" fontId="36" fillId="2" borderId="21" xfId="0" applyNumberFormat="1" applyFont="1" applyFill="1" applyBorder="1" applyAlignment="1" applyProtection="1">
      <alignment horizontal="center" vertical="center"/>
      <protection locked="0"/>
    </xf>
    <xf numFmtId="49" fontId="36" fillId="2" borderId="20" xfId="0" applyNumberFormat="1" applyFont="1" applyFill="1" applyBorder="1" applyAlignment="1" applyProtection="1">
      <alignment horizontal="center" vertical="center"/>
      <protection locked="0"/>
    </xf>
    <xf numFmtId="49" fontId="36" fillId="2" borderId="49" xfId="0" applyNumberFormat="1" applyFont="1" applyFill="1" applyBorder="1" applyAlignment="1" applyProtection="1">
      <alignment horizontal="center" vertical="center"/>
      <protection locked="0"/>
    </xf>
    <xf numFmtId="49" fontId="36" fillId="2" borderId="39" xfId="0" applyNumberFormat="1" applyFont="1" applyFill="1" applyBorder="1" applyAlignment="1" applyProtection="1">
      <alignment horizontal="center" vertical="center"/>
      <protection locked="0"/>
    </xf>
    <xf numFmtId="49" fontId="36" fillId="2" borderId="0" xfId="0" applyNumberFormat="1" applyFont="1" applyFill="1" applyBorder="1" applyAlignment="1" applyProtection="1">
      <alignment horizontal="center" vertical="center"/>
      <protection locked="0"/>
    </xf>
    <xf numFmtId="49" fontId="36" fillId="2" borderId="45" xfId="0" applyNumberFormat="1" applyFont="1" applyFill="1" applyBorder="1" applyAlignment="1" applyProtection="1">
      <alignment horizontal="center" vertical="center"/>
      <protection locked="0"/>
    </xf>
    <xf numFmtId="49" fontId="36" fillId="2" borderId="77" xfId="0" applyNumberFormat="1" applyFont="1" applyFill="1" applyBorder="1" applyAlignment="1" applyProtection="1">
      <alignment horizontal="center" vertical="center"/>
      <protection locked="0"/>
    </xf>
    <xf numFmtId="49" fontId="36" fillId="2" borderId="47" xfId="0" applyNumberFormat="1" applyFont="1" applyFill="1" applyBorder="1" applyAlignment="1" applyProtection="1">
      <alignment horizontal="center" vertical="center"/>
      <protection locked="0"/>
    </xf>
    <xf numFmtId="49" fontId="36" fillId="2" borderId="48" xfId="0" applyNumberFormat="1" applyFont="1" applyFill="1" applyBorder="1" applyAlignment="1" applyProtection="1">
      <alignment horizontal="center" vertical="center"/>
      <protection locked="0"/>
    </xf>
    <xf numFmtId="176" fontId="70" fillId="0" borderId="39" xfId="0" applyNumberFormat="1" applyFont="1" applyFill="1" applyBorder="1" applyAlignment="1" applyProtection="1">
      <alignment horizontal="center" vertical="center"/>
      <protection/>
    </xf>
    <xf numFmtId="176" fontId="70" fillId="0" borderId="0" xfId="0" applyNumberFormat="1" applyFont="1" applyFill="1" applyBorder="1" applyAlignment="1" applyProtection="1">
      <alignment horizontal="center" vertical="center"/>
      <protection/>
    </xf>
    <xf numFmtId="176" fontId="70" fillId="0" borderId="40" xfId="0" applyNumberFormat="1" applyFont="1" applyFill="1" applyBorder="1" applyAlignment="1" applyProtection="1">
      <alignment horizontal="center" vertical="center"/>
      <protection/>
    </xf>
    <xf numFmtId="176" fontId="70" fillId="0" borderId="77" xfId="0" applyNumberFormat="1" applyFont="1" applyFill="1" applyBorder="1" applyAlignment="1" applyProtection="1">
      <alignment horizontal="center" vertical="center"/>
      <protection/>
    </xf>
    <xf numFmtId="176" fontId="70" fillId="0" borderId="47" xfId="0" applyNumberFormat="1" applyFont="1" applyFill="1" applyBorder="1" applyAlignment="1" applyProtection="1">
      <alignment horizontal="center" vertical="center"/>
      <protection/>
    </xf>
    <xf numFmtId="176" fontId="70" fillId="0" borderId="78" xfId="0" applyNumberFormat="1" applyFont="1" applyFill="1" applyBorder="1" applyAlignment="1" applyProtection="1">
      <alignment horizontal="center" vertical="center"/>
      <protection/>
    </xf>
    <xf numFmtId="0" fontId="8" fillId="0" borderId="79" xfId="0" applyFont="1" applyBorder="1" applyAlignment="1">
      <alignment vertical="center"/>
    </xf>
    <xf numFmtId="0" fontId="8" fillId="0" borderId="36" xfId="0" applyFont="1" applyBorder="1" applyAlignment="1">
      <alignment vertical="center"/>
    </xf>
    <xf numFmtId="0" fontId="8" fillId="0" borderId="64"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38" fillId="0" borderId="20" xfId="0" applyFont="1" applyBorder="1" applyAlignment="1" applyProtection="1">
      <alignment vertical="center"/>
      <protection/>
    </xf>
    <xf numFmtId="0" fontId="39" fillId="0" borderId="20" xfId="0" applyFont="1" applyBorder="1" applyAlignment="1" applyProtection="1">
      <alignment vertical="center"/>
      <protection/>
    </xf>
    <xf numFmtId="0" fontId="39" fillId="0" borderId="80" xfId="0" applyFont="1" applyBorder="1" applyAlignment="1" applyProtection="1">
      <alignment vertical="center"/>
      <protection/>
    </xf>
    <xf numFmtId="0" fontId="39" fillId="0" borderId="47" xfId="0" applyFont="1" applyBorder="1" applyAlignment="1" applyProtection="1">
      <alignment vertical="center"/>
      <protection/>
    </xf>
    <xf numFmtId="0" fontId="39" fillId="0" borderId="78" xfId="0" applyFont="1" applyBorder="1" applyAlignment="1" applyProtection="1">
      <alignment vertical="center"/>
      <protection/>
    </xf>
    <xf numFmtId="0" fontId="8" fillId="0" borderId="37" xfId="0" applyFont="1" applyFill="1" applyBorder="1" applyAlignment="1">
      <alignment vertical="center"/>
    </xf>
    <xf numFmtId="0" fontId="8" fillId="0" borderId="36" xfId="0" applyFont="1" applyFill="1" applyBorder="1" applyAlignment="1">
      <alignment vertical="center"/>
    </xf>
    <xf numFmtId="0" fontId="8" fillId="0" borderId="21" xfId="0" applyFont="1" applyFill="1" applyBorder="1" applyAlignment="1">
      <alignment vertical="center"/>
    </xf>
    <xf numFmtId="0" fontId="8" fillId="0" borderId="20" xfId="0" applyFont="1" applyFill="1" applyBorder="1" applyAlignment="1">
      <alignment vertical="center"/>
    </xf>
    <xf numFmtId="0" fontId="0" fillId="0" borderId="20" xfId="0" applyBorder="1" applyAlignment="1">
      <alignment vertical="center"/>
    </xf>
    <xf numFmtId="0" fontId="0" fillId="0" borderId="80" xfId="0" applyBorder="1" applyAlignment="1">
      <alignment vertical="center"/>
    </xf>
    <xf numFmtId="49" fontId="4" fillId="0" borderId="44" xfId="0" applyNumberFormat="1" applyFont="1" applyBorder="1" applyAlignment="1" applyProtection="1">
      <alignment shrinkToFit="1"/>
      <protection locked="0"/>
    </xf>
    <xf numFmtId="49" fontId="4" fillId="0" borderId="0" xfId="0" applyNumberFormat="1" applyFont="1" applyBorder="1" applyAlignment="1" applyProtection="1">
      <alignment shrinkToFit="1"/>
      <protection locked="0"/>
    </xf>
    <xf numFmtId="49" fontId="4" fillId="0" borderId="81" xfId="0" applyNumberFormat="1" applyFont="1" applyBorder="1" applyAlignment="1" applyProtection="1">
      <alignment shrinkToFit="1"/>
      <protection locked="0"/>
    </xf>
    <xf numFmtId="49" fontId="4" fillId="0" borderId="20" xfId="0" applyNumberFormat="1" applyFont="1" applyBorder="1" applyAlignment="1" applyProtection="1">
      <alignment shrinkToFit="1"/>
      <protection locked="0"/>
    </xf>
    <xf numFmtId="0" fontId="0" fillId="0" borderId="21" xfId="43"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77" xfId="0" applyFont="1" applyBorder="1" applyAlignment="1" applyProtection="1">
      <alignment horizontal="right" vertical="center"/>
      <protection locked="0"/>
    </xf>
    <xf numFmtId="0" fontId="0" fillId="0" borderId="47" xfId="0" applyFont="1" applyBorder="1" applyAlignment="1" applyProtection="1">
      <alignment horizontal="right" vertical="center"/>
      <protection locked="0"/>
    </xf>
    <xf numFmtId="0" fontId="16" fillId="0" borderId="20" xfId="0" applyFont="1" applyBorder="1" applyAlignment="1">
      <alignment vertical="center"/>
    </xf>
    <xf numFmtId="0" fontId="16" fillId="0" borderId="0" xfId="0" applyFont="1" applyBorder="1" applyAlignment="1">
      <alignment vertical="center"/>
    </xf>
    <xf numFmtId="0" fontId="16" fillId="0" borderId="47" xfId="0" applyFont="1" applyBorder="1" applyAlignment="1">
      <alignment vertical="center"/>
    </xf>
    <xf numFmtId="0" fontId="0" fillId="0" borderId="2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78" xfId="0" applyFont="1" applyBorder="1" applyAlignment="1" applyProtection="1">
      <alignment vertical="center"/>
      <protection locked="0"/>
    </xf>
    <xf numFmtId="49" fontId="4" fillId="0" borderId="21" xfId="0" applyNumberFormat="1" applyFont="1" applyBorder="1" applyAlignment="1" applyProtection="1">
      <alignment vertical="center"/>
      <protection locked="0"/>
    </xf>
    <xf numFmtId="49" fontId="4" fillId="0" borderId="20" xfId="0" applyNumberFormat="1" applyFont="1" applyBorder="1" applyAlignment="1" applyProtection="1">
      <alignment vertical="center"/>
      <protection locked="0"/>
    </xf>
    <xf numFmtId="49" fontId="4" fillId="0" borderId="49" xfId="0" applyNumberFormat="1" applyFont="1" applyBorder="1" applyAlignment="1" applyProtection="1">
      <alignment vertical="center"/>
      <protection locked="0"/>
    </xf>
    <xf numFmtId="49" fontId="4" fillId="0" borderId="77" xfId="0" applyNumberFormat="1" applyFont="1" applyBorder="1" applyAlignment="1" applyProtection="1">
      <alignment vertical="center"/>
      <protection locked="0"/>
    </xf>
    <xf numFmtId="49" fontId="4" fillId="0" borderId="47" xfId="0" applyNumberFormat="1" applyFont="1" applyBorder="1" applyAlignment="1" applyProtection="1">
      <alignment vertical="center"/>
      <protection locked="0"/>
    </xf>
    <xf numFmtId="49" fontId="4" fillId="0" borderId="48" xfId="0" applyNumberFormat="1" applyFont="1" applyBorder="1" applyAlignment="1" applyProtection="1">
      <alignment vertical="center"/>
      <protection locked="0"/>
    </xf>
    <xf numFmtId="49" fontId="0" fillId="0" borderId="20" xfId="0" applyNumberFormat="1" applyBorder="1" applyAlignment="1" applyProtection="1">
      <alignment vertical="center"/>
      <protection locked="0"/>
    </xf>
    <xf numFmtId="49" fontId="0" fillId="0" borderId="80" xfId="0" applyNumberFormat="1" applyBorder="1" applyAlignment="1" applyProtection="1">
      <alignment vertical="center"/>
      <protection locked="0"/>
    </xf>
    <xf numFmtId="49" fontId="0" fillId="0" borderId="77" xfId="0" applyNumberFormat="1" applyBorder="1" applyAlignment="1" applyProtection="1">
      <alignment vertical="center"/>
      <protection locked="0"/>
    </xf>
    <xf numFmtId="49" fontId="0" fillId="0" borderId="47" xfId="0" applyNumberFormat="1" applyBorder="1" applyAlignment="1" applyProtection="1">
      <alignment vertical="center"/>
      <protection locked="0"/>
    </xf>
    <xf numFmtId="49" fontId="0" fillId="0" borderId="78" xfId="0" applyNumberFormat="1" applyBorder="1" applyAlignment="1" applyProtection="1">
      <alignment vertical="center"/>
      <protection locked="0"/>
    </xf>
    <xf numFmtId="0" fontId="13" fillId="0" borderId="0" xfId="0" applyFont="1" applyBorder="1" applyAlignment="1">
      <alignment vertical="center"/>
    </xf>
    <xf numFmtId="0" fontId="0" fillId="0" borderId="0" xfId="0" applyBorder="1" applyAlignment="1">
      <alignment vertical="center"/>
    </xf>
    <xf numFmtId="49" fontId="5" fillId="0" borderId="21" xfId="0" applyNumberFormat="1" applyFont="1" applyBorder="1" applyAlignment="1" applyProtection="1">
      <alignment vertical="center"/>
      <protection locked="0"/>
    </xf>
    <xf numFmtId="49" fontId="4" fillId="0" borderId="39"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45" xfId="0" applyNumberFormat="1" applyFont="1" applyBorder="1" applyAlignment="1" applyProtection="1">
      <alignment vertical="center"/>
      <protection locked="0"/>
    </xf>
    <xf numFmtId="0" fontId="8" fillId="0" borderId="82" xfId="0" applyFont="1" applyBorder="1" applyAlignment="1" applyProtection="1">
      <alignment vertical="center"/>
      <protection/>
    </xf>
    <xf numFmtId="0" fontId="0" fillId="0" borderId="83" xfId="0" applyBorder="1" applyAlignment="1" applyProtection="1">
      <alignment vertical="center"/>
      <protection/>
    </xf>
    <xf numFmtId="0" fontId="8" fillId="0" borderId="83" xfId="0" applyFont="1" applyBorder="1" applyAlignment="1" applyProtection="1">
      <alignment vertical="center"/>
      <protection/>
    </xf>
    <xf numFmtId="0" fontId="0" fillId="0" borderId="84" xfId="0" applyBorder="1" applyAlignment="1" applyProtection="1">
      <alignment vertical="center"/>
      <protection/>
    </xf>
    <xf numFmtId="0" fontId="8" fillId="0" borderId="85" xfId="0" applyFont="1" applyBorder="1" applyAlignment="1">
      <alignment vertical="center"/>
    </xf>
    <xf numFmtId="49" fontId="31" fillId="0" borderId="21" xfId="0" applyNumberFormat="1" applyFont="1" applyFill="1" applyBorder="1" applyAlignment="1" applyProtection="1">
      <alignment vertical="center"/>
      <protection locked="0"/>
    </xf>
    <xf numFmtId="49" fontId="31" fillId="0" borderId="20" xfId="0" applyNumberFormat="1" applyFont="1" applyFill="1" applyBorder="1" applyAlignment="1" applyProtection="1">
      <alignment vertical="center"/>
      <protection locked="0"/>
    </xf>
    <xf numFmtId="49" fontId="31" fillId="0" borderId="39" xfId="0" applyNumberFormat="1" applyFont="1" applyFill="1" applyBorder="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31" fillId="0" borderId="21" xfId="0" applyNumberFormat="1" applyFont="1" applyBorder="1" applyAlignment="1" applyProtection="1">
      <alignment vertical="center" shrinkToFit="1"/>
      <protection locked="0"/>
    </xf>
    <xf numFmtId="49" fontId="31" fillId="0" borderId="20" xfId="0" applyNumberFormat="1" applyFont="1" applyBorder="1" applyAlignment="1" applyProtection="1">
      <alignment vertical="center" shrinkToFit="1"/>
      <protection locked="0"/>
    </xf>
    <xf numFmtId="49" fontId="31" fillId="0" borderId="80" xfId="0" applyNumberFormat="1" applyFont="1" applyBorder="1" applyAlignment="1" applyProtection="1">
      <alignment vertical="center" shrinkToFit="1"/>
      <protection locked="0"/>
    </xf>
    <xf numFmtId="49" fontId="31" fillId="0" borderId="41" xfId="0" applyNumberFormat="1" applyFont="1" applyBorder="1" applyAlignment="1" applyProtection="1">
      <alignment vertical="center" shrinkToFit="1"/>
      <protection locked="0"/>
    </xf>
    <xf numFmtId="49" fontId="31" fillId="0" borderId="42" xfId="0" applyNumberFormat="1" applyFont="1" applyBorder="1" applyAlignment="1" applyProtection="1">
      <alignment vertical="center" shrinkToFit="1"/>
      <protection locked="0"/>
    </xf>
    <xf numFmtId="49" fontId="31" fillId="0" borderId="43" xfId="0" applyNumberFormat="1" applyFont="1" applyBorder="1" applyAlignment="1" applyProtection="1">
      <alignment vertical="center" shrinkToFit="1"/>
      <protection locked="0"/>
    </xf>
    <xf numFmtId="0" fontId="0" fillId="0" borderId="74" xfId="0" applyBorder="1" applyAlignment="1">
      <alignment vertical="center"/>
    </xf>
    <xf numFmtId="0" fontId="0" fillId="0" borderId="75" xfId="0" applyBorder="1" applyAlignment="1">
      <alignment vertical="center"/>
    </xf>
    <xf numFmtId="49" fontId="31" fillId="0" borderId="81" xfId="0" applyNumberFormat="1" applyFont="1" applyBorder="1" applyAlignment="1" applyProtection="1">
      <alignment vertical="center"/>
      <protection locked="0"/>
    </xf>
    <xf numFmtId="49" fontId="33" fillId="0" borderId="20" xfId="0" applyNumberFormat="1" applyFont="1" applyBorder="1" applyAlignment="1" applyProtection="1">
      <alignment vertical="center"/>
      <protection locked="0"/>
    </xf>
    <xf numFmtId="49" fontId="33" fillId="0" borderId="69" xfId="0" applyNumberFormat="1" applyFont="1" applyBorder="1" applyAlignment="1" applyProtection="1">
      <alignment vertical="center"/>
      <protection locked="0"/>
    </xf>
    <xf numFmtId="49" fontId="33" fillId="0" borderId="42" xfId="0" applyNumberFormat="1" applyFont="1" applyBorder="1" applyAlignment="1" applyProtection="1">
      <alignment vertical="center"/>
      <protection locked="0"/>
    </xf>
    <xf numFmtId="183" fontId="6" fillId="0" borderId="21" xfId="0" applyNumberFormat="1" applyFont="1" applyBorder="1" applyAlignment="1" applyProtection="1">
      <alignment vertical="center"/>
      <protection locked="0"/>
    </xf>
    <xf numFmtId="183" fontId="9" fillId="0" borderId="20" xfId="0" applyNumberFormat="1" applyFont="1" applyBorder="1" applyAlignment="1" applyProtection="1">
      <alignment vertical="center"/>
      <protection locked="0"/>
    </xf>
    <xf numFmtId="183" fontId="0" fillId="0" borderId="49" xfId="0" applyNumberFormat="1" applyBorder="1" applyAlignment="1" applyProtection="1">
      <alignment vertical="center"/>
      <protection locked="0"/>
    </xf>
    <xf numFmtId="183" fontId="9" fillId="0" borderId="41" xfId="0" applyNumberFormat="1" applyFont="1" applyBorder="1" applyAlignment="1" applyProtection="1">
      <alignment vertical="center"/>
      <protection locked="0"/>
    </xf>
    <xf numFmtId="183" fontId="9" fillId="0" borderId="42" xfId="0" applyNumberFormat="1" applyFont="1" applyBorder="1" applyAlignment="1" applyProtection="1">
      <alignment vertical="center"/>
      <protection locked="0"/>
    </xf>
    <xf numFmtId="183" fontId="0" fillId="0" borderId="70" xfId="0" applyNumberFormat="1" applyBorder="1" applyAlignment="1" applyProtection="1">
      <alignment vertical="center"/>
      <protection locked="0"/>
    </xf>
    <xf numFmtId="49" fontId="31" fillId="0" borderId="41" xfId="0" applyNumberFormat="1" applyFont="1" applyFill="1" applyBorder="1" applyAlignment="1" applyProtection="1">
      <alignment vertical="center"/>
      <protection locked="0"/>
    </xf>
    <xf numFmtId="49" fontId="31" fillId="0" borderId="42" xfId="0" applyNumberFormat="1" applyFont="1" applyFill="1" applyBorder="1" applyAlignment="1" applyProtection="1">
      <alignment vertical="center"/>
      <protection locked="0"/>
    </xf>
    <xf numFmtId="49" fontId="31" fillId="0" borderId="21" xfId="0" applyNumberFormat="1" applyFont="1" applyFill="1" applyBorder="1" applyAlignment="1" applyProtection="1">
      <alignment vertical="center" shrinkToFit="1"/>
      <protection locked="0"/>
    </xf>
    <xf numFmtId="49" fontId="31" fillId="0" borderId="20" xfId="0" applyNumberFormat="1" applyFont="1" applyFill="1" applyBorder="1" applyAlignment="1" applyProtection="1">
      <alignment vertical="center" shrinkToFit="1"/>
      <protection locked="0"/>
    </xf>
    <xf numFmtId="49" fontId="31" fillId="0" borderId="80" xfId="0" applyNumberFormat="1" applyFont="1" applyFill="1" applyBorder="1" applyAlignment="1" applyProtection="1">
      <alignment vertical="center" shrinkToFit="1"/>
      <protection locked="0"/>
    </xf>
    <xf numFmtId="49" fontId="31" fillId="0" borderId="41" xfId="0" applyNumberFormat="1" applyFont="1" applyFill="1" applyBorder="1" applyAlignment="1" applyProtection="1">
      <alignment vertical="center" shrinkToFit="1"/>
      <protection locked="0"/>
    </xf>
    <xf numFmtId="49" fontId="31" fillId="0" borderId="42" xfId="0" applyNumberFormat="1" applyFont="1" applyFill="1" applyBorder="1" applyAlignment="1" applyProtection="1">
      <alignment vertical="center" shrinkToFit="1"/>
      <protection locked="0"/>
    </xf>
    <xf numFmtId="49" fontId="31" fillId="0" borderId="43" xfId="0" applyNumberFormat="1" applyFont="1" applyFill="1" applyBorder="1" applyAlignment="1" applyProtection="1">
      <alignment vertical="center" shrinkToFit="1"/>
      <protection locked="0"/>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49" fontId="31" fillId="0" borderId="81" xfId="0" applyNumberFormat="1" applyFont="1" applyFill="1" applyBorder="1" applyAlignment="1" applyProtection="1">
      <alignment vertical="center"/>
      <protection locked="0"/>
    </xf>
    <xf numFmtId="49" fontId="31" fillId="0" borderId="86" xfId="0" applyNumberFormat="1" applyFont="1" applyFill="1" applyBorder="1" applyAlignment="1" applyProtection="1">
      <alignment vertical="center"/>
      <protection locked="0"/>
    </xf>
    <xf numFmtId="49" fontId="31" fillId="0" borderId="11" xfId="0" applyNumberFormat="1" applyFont="1" applyFill="1" applyBorder="1" applyAlignment="1" applyProtection="1">
      <alignment vertical="center"/>
      <protection locked="0"/>
    </xf>
    <xf numFmtId="49" fontId="31" fillId="0" borderId="49" xfId="0" applyNumberFormat="1" applyFont="1" applyFill="1" applyBorder="1" applyAlignment="1" applyProtection="1">
      <alignment vertical="center" shrinkToFit="1"/>
      <protection locked="0"/>
    </xf>
    <xf numFmtId="49" fontId="31" fillId="0" borderId="70" xfId="0" applyNumberFormat="1" applyFont="1" applyFill="1" applyBorder="1" applyAlignment="1" applyProtection="1">
      <alignment vertical="center" shrinkToFit="1"/>
      <protection locked="0"/>
    </xf>
    <xf numFmtId="49" fontId="31" fillId="0" borderId="87" xfId="0" applyNumberFormat="1" applyFont="1" applyFill="1" applyBorder="1" applyAlignment="1" applyProtection="1">
      <alignment vertical="center"/>
      <protection locked="0"/>
    </xf>
    <xf numFmtId="49" fontId="31" fillId="0" borderId="81" xfId="0" applyNumberFormat="1" applyFont="1" applyFill="1" applyBorder="1" applyAlignment="1" applyProtection="1">
      <alignment horizontal="left" vertical="center"/>
      <protection locked="0"/>
    </xf>
    <xf numFmtId="49" fontId="31" fillId="0" borderId="20" xfId="0" applyNumberFormat="1" applyFont="1" applyFill="1" applyBorder="1" applyAlignment="1" applyProtection="1">
      <alignment horizontal="left" vertical="center"/>
      <protection locked="0"/>
    </xf>
    <xf numFmtId="49" fontId="31" fillId="0" borderId="49" xfId="0" applyNumberFormat="1" applyFont="1" applyFill="1" applyBorder="1" applyAlignment="1" applyProtection="1">
      <alignment horizontal="left" vertical="center"/>
      <protection locked="0"/>
    </xf>
    <xf numFmtId="49" fontId="31" fillId="0" borderId="46" xfId="0" applyNumberFormat="1" applyFont="1" applyFill="1" applyBorder="1" applyAlignment="1" applyProtection="1">
      <alignment horizontal="left" vertical="center"/>
      <protection locked="0"/>
    </xf>
    <xf numFmtId="49" fontId="31" fillId="0" borderId="47" xfId="0" applyNumberFormat="1" applyFont="1" applyFill="1" applyBorder="1" applyAlignment="1" applyProtection="1">
      <alignment horizontal="left" vertical="center"/>
      <protection locked="0"/>
    </xf>
    <xf numFmtId="49" fontId="31" fillId="0" borderId="48" xfId="0" applyNumberFormat="1" applyFont="1" applyFill="1" applyBorder="1" applyAlignment="1" applyProtection="1">
      <alignment horizontal="left" vertical="center"/>
      <protection locked="0"/>
    </xf>
    <xf numFmtId="49" fontId="71" fillId="0" borderId="21" xfId="0" applyNumberFormat="1" applyFont="1" applyFill="1" applyBorder="1" applyAlignment="1" applyProtection="1">
      <alignment vertical="center"/>
      <protection locked="0"/>
    </xf>
    <xf numFmtId="49" fontId="71" fillId="0" borderId="20" xfId="0" applyNumberFormat="1" applyFont="1" applyFill="1" applyBorder="1" applyAlignment="1" applyProtection="1">
      <alignment vertical="center"/>
      <protection locked="0"/>
    </xf>
    <xf numFmtId="49" fontId="71" fillId="0" borderId="39" xfId="0" applyNumberFormat="1" applyFont="1" applyFill="1" applyBorder="1" applyAlignment="1" applyProtection="1">
      <alignment vertical="center"/>
      <protection locked="0"/>
    </xf>
    <xf numFmtId="49" fontId="71" fillId="0" borderId="0" xfId="0" applyNumberFormat="1" applyFont="1" applyFill="1" applyBorder="1" applyAlignment="1" applyProtection="1">
      <alignment vertical="center"/>
      <protection locked="0"/>
    </xf>
    <xf numFmtId="49" fontId="71" fillId="0" borderId="21" xfId="0" applyNumberFormat="1" applyFont="1" applyFill="1" applyBorder="1" applyAlignment="1" applyProtection="1">
      <alignment vertical="center"/>
      <protection/>
    </xf>
    <xf numFmtId="49" fontId="71" fillId="0" borderId="20" xfId="0" applyNumberFormat="1" applyFont="1" applyFill="1" applyBorder="1" applyAlignment="1" applyProtection="1">
      <alignment vertical="center"/>
      <protection/>
    </xf>
    <xf numFmtId="49" fontId="71" fillId="0" borderId="80" xfId="0" applyNumberFormat="1" applyFont="1" applyFill="1" applyBorder="1" applyAlignment="1" applyProtection="1">
      <alignment vertical="center"/>
      <protection/>
    </xf>
    <xf numFmtId="49" fontId="71" fillId="0" borderId="87" xfId="0" applyNumberFormat="1" applyFont="1" applyFill="1" applyBorder="1" applyAlignment="1" applyProtection="1">
      <alignment vertical="center"/>
      <protection/>
    </xf>
    <xf numFmtId="49" fontId="71" fillId="0" borderId="11" xfId="0" applyNumberFormat="1" applyFont="1" applyFill="1" applyBorder="1" applyAlignment="1" applyProtection="1">
      <alignment vertical="center"/>
      <protection/>
    </xf>
    <xf numFmtId="49" fontId="71" fillId="0" borderId="88" xfId="0" applyNumberFormat="1" applyFont="1" applyFill="1" applyBorder="1" applyAlignment="1" applyProtection="1">
      <alignment vertical="center"/>
      <protection/>
    </xf>
    <xf numFmtId="0" fontId="10" fillId="7" borderId="89"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90" xfId="0" applyFont="1" applyFill="1" applyBorder="1" applyAlignment="1">
      <alignment horizontal="center" vertical="center"/>
    </xf>
    <xf numFmtId="0" fontId="8" fillId="0" borderId="91"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vertical="center"/>
    </xf>
    <xf numFmtId="0" fontId="4" fillId="0" borderId="47" xfId="0" applyFont="1" applyBorder="1" applyAlignment="1">
      <alignment vertical="center"/>
    </xf>
    <xf numFmtId="0" fontId="0" fillId="0" borderId="47" xfId="0" applyBorder="1" applyAlignment="1">
      <alignment vertical="center"/>
    </xf>
    <xf numFmtId="0" fontId="0" fillId="0" borderId="78" xfId="0" applyBorder="1" applyAlignment="1">
      <alignment vertical="center"/>
    </xf>
    <xf numFmtId="0" fontId="11" fillId="0" borderId="39" xfId="0" applyNumberFormat="1" applyFont="1" applyBorder="1" applyAlignment="1" applyProtection="1">
      <alignment horizontal="center"/>
      <protection/>
    </xf>
    <xf numFmtId="0" fontId="0" fillId="0" borderId="0" xfId="0" applyAlignment="1">
      <alignment horizontal="center"/>
    </xf>
    <xf numFmtId="49" fontId="4" fillId="0" borderId="39" xfId="0" applyNumberFormat="1" applyFont="1" applyBorder="1" applyAlignment="1" applyProtection="1">
      <alignment/>
      <protection locked="0"/>
    </xf>
    <xf numFmtId="49" fontId="4" fillId="0" borderId="0" xfId="0" applyNumberFormat="1" applyFont="1" applyBorder="1" applyAlignment="1" applyProtection="1">
      <alignment/>
      <protection locked="0"/>
    </xf>
    <xf numFmtId="49" fontId="4" fillId="0" borderId="45" xfId="0" applyNumberFormat="1" applyFont="1" applyBorder="1" applyAlignment="1" applyProtection="1">
      <alignment/>
      <protection locked="0"/>
    </xf>
    <xf numFmtId="0" fontId="28" fillId="0" borderId="81"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69"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20" xfId="0" applyFont="1" applyBorder="1" applyAlignment="1">
      <alignment horizontal="center" vertical="center"/>
    </xf>
    <xf numFmtId="0" fontId="28" fillId="0" borderId="0" xfId="0" applyFont="1" applyBorder="1" applyAlignment="1">
      <alignment horizontal="center" vertical="center"/>
    </xf>
    <xf numFmtId="0" fontId="28" fillId="0" borderId="42" xfId="0" applyFont="1" applyBorder="1" applyAlignment="1">
      <alignment horizontal="center" vertical="center"/>
    </xf>
    <xf numFmtId="0" fontId="28" fillId="0" borderId="20"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0" fontId="6" fillId="0" borderId="37" xfId="0" applyFont="1" applyBorder="1" applyAlignment="1" applyProtection="1">
      <alignment vertical="center"/>
      <protection/>
    </xf>
    <xf numFmtId="0" fontId="6" fillId="0" borderId="36" xfId="0" applyFont="1" applyBorder="1" applyAlignment="1" applyProtection="1">
      <alignment vertical="center"/>
      <protection/>
    </xf>
    <xf numFmtId="0" fontId="6" fillId="0" borderId="64" xfId="0" applyFont="1" applyBorder="1" applyAlignment="1" applyProtection="1">
      <alignment vertical="center"/>
      <protection/>
    </xf>
    <xf numFmtId="0" fontId="6" fillId="0" borderId="37" xfId="0" applyFont="1" applyBorder="1" applyAlignment="1">
      <alignment vertical="center"/>
    </xf>
    <xf numFmtId="0" fontId="6" fillId="0" borderId="36" xfId="0" applyFont="1" applyBorder="1" applyAlignment="1">
      <alignment vertical="center"/>
    </xf>
    <xf numFmtId="0" fontId="6" fillId="0" borderId="64" xfId="0" applyFont="1" applyBorder="1" applyAlignment="1">
      <alignment vertical="center"/>
    </xf>
    <xf numFmtId="177" fontId="6" fillId="0" borderId="37" xfId="0" applyNumberFormat="1" applyFont="1" applyBorder="1" applyAlignment="1" applyProtection="1">
      <alignment vertical="center"/>
      <protection hidden="1"/>
    </xf>
    <xf numFmtId="177" fontId="6" fillId="0" borderId="36" xfId="0" applyNumberFormat="1" applyFont="1" applyBorder="1" applyAlignment="1" applyProtection="1">
      <alignment vertical="center"/>
      <protection hidden="1"/>
    </xf>
    <xf numFmtId="177" fontId="6" fillId="0" borderId="64" xfId="0" applyNumberFormat="1" applyFont="1" applyBorder="1" applyAlignment="1" applyProtection="1">
      <alignment vertical="center"/>
      <protection hidden="1"/>
    </xf>
    <xf numFmtId="49" fontId="4" fillId="0" borderId="94" xfId="0" applyNumberFormat="1" applyFont="1" applyFill="1" applyBorder="1" applyAlignment="1" applyProtection="1">
      <alignment shrinkToFit="1"/>
      <protection locked="0"/>
    </xf>
    <xf numFmtId="0" fontId="0" fillId="0" borderId="63" xfId="0" applyFont="1" applyFill="1" applyBorder="1" applyAlignment="1" applyProtection="1">
      <alignment shrinkToFit="1"/>
      <protection locked="0"/>
    </xf>
    <xf numFmtId="49" fontId="4" fillId="0" borderId="63" xfId="0" applyNumberFormat="1" applyFont="1" applyFill="1" applyBorder="1" applyAlignment="1" applyProtection="1">
      <alignment shrinkToFit="1"/>
      <protection locked="0"/>
    </xf>
    <xf numFmtId="0" fontId="0" fillId="0" borderId="63" xfId="0" applyBorder="1" applyAlignment="1" applyProtection="1">
      <alignment shrinkToFit="1"/>
      <protection locked="0"/>
    </xf>
    <xf numFmtId="0" fontId="18" fillId="0" borderId="77" xfId="0" applyNumberFormat="1" applyFont="1" applyBorder="1" applyAlignment="1" applyProtection="1">
      <alignment horizontal="left" vertical="center"/>
      <protection/>
    </xf>
    <xf numFmtId="0" fontId="0" fillId="0" borderId="47" xfId="0" applyBorder="1" applyAlignment="1">
      <alignment horizontal="left" vertical="center"/>
    </xf>
    <xf numFmtId="0" fontId="0" fillId="0" borderId="48" xfId="0" applyBorder="1" applyAlignment="1">
      <alignment horizontal="left" vertical="center"/>
    </xf>
    <xf numFmtId="0" fontId="4" fillId="0" borderId="39" xfId="0" applyFont="1" applyFill="1" applyBorder="1" applyAlignment="1" applyProtection="1">
      <alignment shrinkToFit="1"/>
      <protection locked="0"/>
    </xf>
    <xf numFmtId="0" fontId="4" fillId="0" borderId="0" xfId="0" applyFont="1" applyFill="1" applyBorder="1" applyAlignment="1" applyProtection="1">
      <alignment shrinkToFit="1"/>
      <protection locked="0"/>
    </xf>
    <xf numFmtId="0" fontId="4" fillId="0" borderId="45" xfId="0" applyFont="1" applyFill="1" applyBorder="1" applyAlignment="1" applyProtection="1">
      <alignment shrinkToFit="1"/>
      <protection locked="0"/>
    </xf>
    <xf numFmtId="49" fontId="4" fillId="0" borderId="39" xfId="0" applyNumberFormat="1" applyFont="1" applyFill="1" applyBorder="1" applyAlignment="1" applyProtection="1">
      <alignment shrinkToFit="1"/>
      <protection locked="0"/>
    </xf>
    <xf numFmtId="49" fontId="4" fillId="0" borderId="0" xfId="0" applyNumberFormat="1" applyFont="1" applyFill="1" applyBorder="1" applyAlignment="1" applyProtection="1">
      <alignment shrinkToFit="1"/>
      <protection locked="0"/>
    </xf>
    <xf numFmtId="49" fontId="4" fillId="0" borderId="45" xfId="0" applyNumberFormat="1" applyFont="1" applyFill="1" applyBorder="1" applyAlignment="1" applyProtection="1">
      <alignment shrinkToFit="1"/>
      <protection locked="0"/>
    </xf>
    <xf numFmtId="0" fontId="0" fillId="0" borderId="0" xfId="0" applyAlignment="1" applyProtection="1">
      <alignment shrinkToFit="1"/>
      <protection locked="0"/>
    </xf>
    <xf numFmtId="49" fontId="4" fillId="0" borderId="69" xfId="0" applyNumberFormat="1" applyFont="1" applyBorder="1" applyAlignment="1" applyProtection="1">
      <alignment shrinkToFit="1"/>
      <protection locked="0"/>
    </xf>
    <xf numFmtId="0" fontId="0" fillId="0" borderId="42" xfId="0" applyBorder="1" applyAlignment="1" applyProtection="1">
      <alignment shrinkToFit="1"/>
      <protection locked="0"/>
    </xf>
    <xf numFmtId="0" fontId="6" fillId="0" borderId="21" xfId="0" applyFont="1" applyFill="1" applyBorder="1" applyAlignment="1" applyProtection="1">
      <alignment vertical="center"/>
      <protection hidden="1" locked="0"/>
    </xf>
    <xf numFmtId="0" fontId="3" fillId="0" borderId="20" xfId="0" applyFont="1" applyFill="1" applyBorder="1" applyAlignment="1" applyProtection="1">
      <alignment vertical="center"/>
      <protection hidden="1" locked="0"/>
    </xf>
    <xf numFmtId="0" fontId="3" fillId="0" borderId="49" xfId="0" applyFont="1" applyFill="1" applyBorder="1" applyAlignment="1" applyProtection="1">
      <alignment vertical="center"/>
      <protection hidden="1" locked="0"/>
    </xf>
    <xf numFmtId="0" fontId="3" fillId="0" borderId="41" xfId="0" applyFont="1" applyFill="1" applyBorder="1" applyAlignment="1" applyProtection="1">
      <alignment vertical="center"/>
      <protection hidden="1" locked="0"/>
    </xf>
    <xf numFmtId="0" fontId="3" fillId="0" borderId="42" xfId="0" applyFont="1" applyFill="1" applyBorder="1" applyAlignment="1" applyProtection="1">
      <alignment vertical="center"/>
      <protection hidden="1" locked="0"/>
    </xf>
    <xf numFmtId="0" fontId="3" fillId="0" borderId="70" xfId="0" applyFont="1" applyFill="1" applyBorder="1" applyAlignment="1" applyProtection="1">
      <alignment vertical="center"/>
      <protection hidden="1" locked="0"/>
    </xf>
    <xf numFmtId="0" fontId="6" fillId="0" borderId="21" xfId="0" applyNumberFormat="1" applyFont="1" applyFill="1" applyBorder="1" applyAlignment="1" applyProtection="1">
      <alignment vertical="center"/>
      <protection hidden="1" locked="0"/>
    </xf>
    <xf numFmtId="0" fontId="0" fillId="0" borderId="20" xfId="0" applyNumberFormat="1" applyFont="1" applyFill="1" applyBorder="1" applyAlignment="1" applyProtection="1">
      <alignment vertical="center"/>
      <protection hidden="1" locked="0"/>
    </xf>
    <xf numFmtId="0" fontId="0" fillId="0" borderId="49" xfId="0" applyNumberFormat="1" applyFont="1" applyFill="1" applyBorder="1" applyAlignment="1" applyProtection="1">
      <alignment vertical="center"/>
      <protection hidden="1" locked="0"/>
    </xf>
    <xf numFmtId="0" fontId="0" fillId="0" borderId="41" xfId="0" applyNumberFormat="1" applyFont="1" applyFill="1" applyBorder="1" applyAlignment="1" applyProtection="1">
      <alignment vertical="center"/>
      <protection hidden="1" locked="0"/>
    </xf>
    <xf numFmtId="0" fontId="0" fillId="0" borderId="42" xfId="0" applyNumberFormat="1" applyFont="1" applyFill="1" applyBorder="1" applyAlignment="1" applyProtection="1">
      <alignment vertical="center"/>
      <protection hidden="1" locked="0"/>
    </xf>
    <xf numFmtId="0" fontId="0" fillId="0" borderId="70" xfId="0" applyNumberFormat="1" applyFont="1" applyFill="1" applyBorder="1" applyAlignment="1" applyProtection="1">
      <alignment vertical="center"/>
      <protection hidden="1" locked="0"/>
    </xf>
    <xf numFmtId="11" fontId="4" fillId="0" borderId="21" xfId="0" applyNumberFormat="1"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49" xfId="0" applyFont="1" applyFill="1" applyBorder="1" applyAlignment="1" applyProtection="1">
      <alignment shrinkToFit="1"/>
      <protection locked="0"/>
    </xf>
    <xf numFmtId="0" fontId="0" fillId="0" borderId="95" xfId="0" applyBorder="1" applyAlignment="1">
      <alignment vertical="center"/>
    </xf>
    <xf numFmtId="0" fontId="0" fillId="0" borderId="83" xfId="0" applyBorder="1" applyAlignment="1">
      <alignment/>
    </xf>
    <xf numFmtId="0" fontId="0" fillId="0" borderId="96"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77" xfId="0" applyBorder="1" applyAlignment="1">
      <alignment/>
    </xf>
    <xf numFmtId="0" fontId="0" fillId="0" borderId="47" xfId="0" applyBorder="1" applyAlignment="1">
      <alignment/>
    </xf>
    <xf numFmtId="0" fontId="0" fillId="0" borderId="78" xfId="0" applyBorder="1" applyAlignment="1">
      <alignment/>
    </xf>
    <xf numFmtId="49" fontId="4" fillId="0" borderId="46" xfId="0" applyNumberFormat="1" applyFont="1" applyBorder="1" applyAlignment="1" applyProtection="1">
      <alignment shrinkToFit="1"/>
      <protection locked="0"/>
    </xf>
    <xf numFmtId="49" fontId="4" fillId="0" borderId="47" xfId="0" applyNumberFormat="1" applyFont="1" applyBorder="1" applyAlignment="1" applyProtection="1">
      <alignment shrinkToFit="1"/>
      <protection locked="0"/>
    </xf>
    <xf numFmtId="0" fontId="8" fillId="0" borderId="81" xfId="0" applyFont="1" applyBorder="1" applyAlignment="1">
      <alignment vertical="center" wrapText="1"/>
    </xf>
    <xf numFmtId="0" fontId="8" fillId="0" borderId="20" xfId="0" applyFont="1" applyBorder="1" applyAlignment="1">
      <alignment vertical="center"/>
    </xf>
    <xf numFmtId="0" fontId="8" fillId="0" borderId="49" xfId="0" applyFont="1" applyBorder="1" applyAlignment="1">
      <alignment vertical="center"/>
    </xf>
    <xf numFmtId="0" fontId="4" fillId="0" borderId="21" xfId="0" applyNumberFormat="1" applyFont="1" applyBorder="1" applyAlignment="1" applyProtection="1">
      <alignment vertical="center"/>
      <protection locked="0"/>
    </xf>
    <xf numFmtId="0" fontId="0" fillId="0" borderId="20" xfId="0" applyNumberFormat="1" applyBorder="1" applyAlignment="1" applyProtection="1">
      <alignment vertical="center"/>
      <protection locked="0"/>
    </xf>
    <xf numFmtId="0" fontId="0" fillId="0" borderId="80" xfId="0" applyNumberFormat="1" applyBorder="1" applyAlignment="1" applyProtection="1">
      <alignment vertical="center"/>
      <protection locked="0"/>
    </xf>
    <xf numFmtId="0" fontId="0" fillId="0" borderId="77" xfId="0" applyNumberFormat="1" applyBorder="1" applyAlignment="1" applyProtection="1">
      <alignment vertical="center"/>
      <protection locked="0"/>
    </xf>
    <xf numFmtId="0" fontId="0" fillId="0" borderId="47" xfId="0" applyNumberFormat="1" applyBorder="1" applyAlignment="1" applyProtection="1">
      <alignment vertical="center"/>
      <protection locked="0"/>
    </xf>
    <xf numFmtId="0" fontId="0" fillId="0" borderId="78" xfId="0" applyNumberFormat="1" applyBorder="1" applyAlignment="1" applyProtection="1">
      <alignment vertical="center"/>
      <protection locked="0"/>
    </xf>
    <xf numFmtId="49" fontId="4" fillId="0" borderId="97" xfId="0" applyNumberFormat="1" applyFont="1" applyFill="1" applyBorder="1" applyAlignment="1" applyProtection="1">
      <alignment shrinkToFit="1"/>
      <protection locked="0"/>
    </xf>
    <xf numFmtId="0" fontId="0" fillId="0" borderId="22" xfId="0" applyFont="1" applyFill="1" applyBorder="1" applyAlignment="1" applyProtection="1">
      <alignment shrinkToFit="1"/>
      <protection locked="0"/>
    </xf>
    <xf numFmtId="0" fontId="0" fillId="0" borderId="47" xfId="0" applyBorder="1" applyAlignment="1" applyProtection="1">
      <alignment shrinkToFit="1"/>
      <protection locked="0"/>
    </xf>
    <xf numFmtId="0" fontId="8" fillId="27" borderId="58" xfId="0" applyFont="1" applyFill="1" applyBorder="1" applyAlignment="1">
      <alignment vertical="center"/>
    </xf>
    <xf numFmtId="0" fontId="0" fillId="27" borderId="92" xfId="0" applyFill="1" applyBorder="1" applyAlignment="1">
      <alignment vertical="center"/>
    </xf>
    <xf numFmtId="0" fontId="0" fillId="27" borderId="98" xfId="0" applyFill="1" applyBorder="1" applyAlignment="1">
      <alignment vertical="center"/>
    </xf>
    <xf numFmtId="49" fontId="36" fillId="0" borderId="30" xfId="0" applyNumberFormat="1" applyFont="1" applyFill="1" applyBorder="1" applyAlignment="1" applyProtection="1">
      <alignment vertical="center"/>
      <protection/>
    </xf>
    <xf numFmtId="49" fontId="36" fillId="0" borderId="0" xfId="0" applyNumberFormat="1" applyFont="1" applyFill="1" applyBorder="1" applyAlignment="1" applyProtection="1">
      <alignment vertical="center"/>
      <protection/>
    </xf>
    <xf numFmtId="49" fontId="36" fillId="0" borderId="12" xfId="0" applyNumberFormat="1" applyFont="1" applyFill="1" applyBorder="1" applyAlignment="1" applyProtection="1">
      <alignment vertical="center"/>
      <protection/>
    </xf>
    <xf numFmtId="49" fontId="36" fillId="0" borderId="31" xfId="0" applyNumberFormat="1" applyFont="1" applyFill="1" applyBorder="1" applyAlignment="1" applyProtection="1">
      <alignment vertical="center"/>
      <protection/>
    </xf>
    <xf numFmtId="49" fontId="36" fillId="0" borderId="11" xfId="0" applyNumberFormat="1" applyFont="1" applyFill="1" applyBorder="1" applyAlignment="1" applyProtection="1">
      <alignment vertical="center"/>
      <protection/>
    </xf>
    <xf numFmtId="49" fontId="36" fillId="0" borderId="32" xfId="0" applyNumberFormat="1" applyFont="1" applyFill="1" applyBorder="1" applyAlignment="1" applyProtection="1">
      <alignment vertical="center"/>
      <protection/>
    </xf>
    <xf numFmtId="0" fontId="8" fillId="0" borderId="64" xfId="0" applyFont="1" applyFill="1" applyBorder="1" applyAlignment="1">
      <alignment vertical="center"/>
    </xf>
    <xf numFmtId="0" fontId="8" fillId="0" borderId="53" xfId="0" applyFont="1" applyFill="1" applyBorder="1" applyAlignment="1">
      <alignment vertical="center"/>
    </xf>
    <xf numFmtId="0" fontId="71" fillId="0" borderId="81" xfId="0" applyFont="1" applyFill="1" applyBorder="1" applyAlignment="1" applyProtection="1">
      <alignment horizontal="left" vertical="center"/>
      <protection locked="0"/>
    </xf>
    <xf numFmtId="0" fontId="72" fillId="0" borderId="20" xfId="0" applyFont="1" applyFill="1" applyBorder="1" applyAlignment="1" applyProtection="1">
      <alignment horizontal="left" vertical="center"/>
      <protection locked="0"/>
    </xf>
    <xf numFmtId="0" fontId="72" fillId="0" borderId="49" xfId="0" applyFont="1" applyFill="1" applyBorder="1" applyAlignment="1" applyProtection="1">
      <alignment horizontal="left" vertical="center"/>
      <protection locked="0"/>
    </xf>
    <xf numFmtId="0" fontId="72" fillId="0" borderId="69" xfId="0" applyFont="1" applyFill="1" applyBorder="1" applyAlignment="1" applyProtection="1">
      <alignment horizontal="left" vertical="center"/>
      <protection locked="0"/>
    </xf>
    <xf numFmtId="0" fontId="72" fillId="0" borderId="42" xfId="0" applyFont="1" applyFill="1" applyBorder="1" applyAlignment="1" applyProtection="1">
      <alignment horizontal="left" vertical="center"/>
      <protection locked="0"/>
    </xf>
    <xf numFmtId="0" fontId="72" fillId="0" borderId="70" xfId="0" applyFont="1" applyFill="1" applyBorder="1" applyAlignment="1" applyProtection="1">
      <alignment horizontal="left" vertical="center"/>
      <protection locked="0"/>
    </xf>
    <xf numFmtId="49" fontId="33" fillId="0" borderId="20" xfId="0" applyNumberFormat="1" applyFont="1" applyFill="1" applyBorder="1" applyAlignment="1" applyProtection="1">
      <alignment vertical="center"/>
      <protection locked="0"/>
    </xf>
    <xf numFmtId="49" fontId="33" fillId="0" borderId="49" xfId="0" applyNumberFormat="1" applyFont="1" applyFill="1" applyBorder="1" applyAlignment="1" applyProtection="1">
      <alignment vertical="center"/>
      <protection locked="0"/>
    </xf>
    <xf numFmtId="49" fontId="33" fillId="0" borderId="41" xfId="0" applyNumberFormat="1" applyFont="1" applyFill="1" applyBorder="1" applyAlignment="1" applyProtection="1">
      <alignment vertical="center"/>
      <protection locked="0"/>
    </xf>
    <xf numFmtId="49" fontId="33" fillId="0" borderId="42" xfId="0" applyNumberFormat="1" applyFont="1" applyFill="1" applyBorder="1" applyAlignment="1" applyProtection="1">
      <alignment vertical="center"/>
      <protection locked="0"/>
    </xf>
    <xf numFmtId="49" fontId="33" fillId="0" borderId="70" xfId="0" applyNumberFormat="1" applyFont="1" applyFill="1" applyBorder="1" applyAlignment="1" applyProtection="1">
      <alignment vertical="center"/>
      <protection locked="0"/>
    </xf>
    <xf numFmtId="0" fontId="31" fillId="0" borderId="21"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locked="0"/>
    </xf>
    <xf numFmtId="0" fontId="33" fillId="0" borderId="80" xfId="0" applyFont="1" applyFill="1" applyBorder="1" applyAlignment="1" applyProtection="1">
      <alignment horizontal="center" vertical="center"/>
      <protection locked="0"/>
    </xf>
    <xf numFmtId="0" fontId="33" fillId="0" borderId="41" xfId="0"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3" fillId="0" borderId="43" xfId="0" applyFont="1" applyFill="1" applyBorder="1" applyAlignment="1" applyProtection="1">
      <alignment horizontal="center" vertical="center"/>
      <protection locked="0"/>
    </xf>
    <xf numFmtId="0" fontId="6" fillId="0" borderId="0" xfId="0" applyFont="1" applyAlignment="1">
      <alignment vertical="center"/>
    </xf>
    <xf numFmtId="0" fontId="0" fillId="0" borderId="0" xfId="0" applyAlignment="1">
      <alignment vertical="center"/>
    </xf>
    <xf numFmtId="0" fontId="6" fillId="0" borderId="0" xfId="0" applyFont="1" applyBorder="1" applyAlignment="1">
      <alignment vertical="center"/>
    </xf>
    <xf numFmtId="177" fontId="4" fillId="7" borderId="14" xfId="0" applyNumberFormat="1" applyFont="1" applyFill="1" applyBorder="1" applyAlignment="1">
      <alignment vertical="center" shrinkToFit="1"/>
    </xf>
    <xf numFmtId="0" fontId="0" fillId="0" borderId="14" xfId="0" applyBorder="1" applyAlignment="1">
      <alignment vertical="center" shrinkToFit="1"/>
    </xf>
    <xf numFmtId="0" fontId="25" fillId="0" borderId="0" xfId="0" applyFont="1" applyAlignment="1">
      <alignment horizontal="center" vertical="center"/>
    </xf>
    <xf numFmtId="0" fontId="0" fillId="0" borderId="0" xfId="0" applyAlignment="1">
      <alignment horizontal="center" vertical="center"/>
    </xf>
    <xf numFmtId="0" fontId="25" fillId="0" borderId="11" xfId="0" applyFont="1" applyBorder="1" applyAlignment="1">
      <alignment horizontal="center" vertical="center"/>
    </xf>
    <xf numFmtId="0" fontId="0" fillId="0" borderId="11" xfId="0" applyBorder="1" applyAlignment="1">
      <alignment horizontal="center" vertical="center"/>
    </xf>
    <xf numFmtId="0" fontId="26" fillId="25" borderId="15" xfId="0" applyNumberFormat="1" applyFont="1" applyFill="1" applyBorder="1" applyAlignment="1">
      <alignment horizontal="center" vertical="center"/>
    </xf>
    <xf numFmtId="0" fontId="0" fillId="0" borderId="14" xfId="0" applyBorder="1" applyAlignment="1">
      <alignment horizontal="center" vertical="center"/>
    </xf>
    <xf numFmtId="0" fontId="0" fillId="0" borderId="99"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96</xdr:row>
      <xdr:rowOff>104775</xdr:rowOff>
    </xdr:from>
    <xdr:to>
      <xdr:col>9</xdr:col>
      <xdr:colOff>161925</xdr:colOff>
      <xdr:row>101</xdr:row>
      <xdr:rowOff>28575</xdr:rowOff>
    </xdr:to>
    <xdr:sp>
      <xdr:nvSpPr>
        <xdr:cNvPr id="1" name="Rectangle 7"/>
        <xdr:cNvSpPr>
          <a:spLocks/>
        </xdr:cNvSpPr>
      </xdr:nvSpPr>
      <xdr:spPr>
        <a:xfrm>
          <a:off x="314325" y="13858875"/>
          <a:ext cx="139065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97</xdr:row>
      <xdr:rowOff>114300</xdr:rowOff>
    </xdr:from>
    <xdr:to>
      <xdr:col>8</xdr:col>
      <xdr:colOff>95250</xdr:colOff>
      <xdr:row>100</xdr:row>
      <xdr:rowOff>19050</xdr:rowOff>
    </xdr:to>
    <xdr:sp>
      <xdr:nvSpPr>
        <xdr:cNvPr id="2" name="Rectangle 8"/>
        <xdr:cNvSpPr>
          <a:spLocks/>
        </xdr:cNvSpPr>
      </xdr:nvSpPr>
      <xdr:spPr>
        <a:xfrm>
          <a:off x="552450" y="14020800"/>
          <a:ext cx="904875" cy="361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96</xdr:row>
      <xdr:rowOff>76200</xdr:rowOff>
    </xdr:from>
    <xdr:ext cx="247650" cy="723900"/>
    <xdr:sp>
      <xdr:nvSpPr>
        <xdr:cNvPr id="3" name="Rectangle 9"/>
        <xdr:cNvSpPr>
          <a:spLocks/>
        </xdr:cNvSpPr>
      </xdr:nvSpPr>
      <xdr:spPr>
        <a:xfrm>
          <a:off x="1733550" y="13830300"/>
          <a:ext cx="247650" cy="7239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FORE</a:t>
          </a:r>
        </a:p>
      </xdr:txBody>
    </xdr:sp>
    <xdr:clientData/>
  </xdr:oneCellAnchor>
  <xdr:oneCellAnchor>
    <xdr:from>
      <xdr:col>0</xdr:col>
      <xdr:colOff>66675</xdr:colOff>
      <xdr:row>96</xdr:row>
      <xdr:rowOff>76200</xdr:rowOff>
    </xdr:from>
    <xdr:ext cx="228600" cy="762000"/>
    <xdr:sp>
      <xdr:nvSpPr>
        <xdr:cNvPr id="4" name="Rectangle 10"/>
        <xdr:cNvSpPr>
          <a:spLocks/>
        </xdr:cNvSpPr>
      </xdr:nvSpPr>
      <xdr:spPr>
        <a:xfrm>
          <a:off x="66675" y="13830300"/>
          <a:ext cx="228600" cy="7620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AFT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0</xdr:colOff>
      <xdr:row>0</xdr:row>
      <xdr:rowOff>0</xdr:rowOff>
    </xdr:to>
    <xdr:pic>
      <xdr:nvPicPr>
        <xdr:cNvPr id="1" name="ComboBox2"/>
        <xdr:cNvPicPr preferRelativeResize="1">
          <a:picLocks noChangeAspect="1"/>
        </xdr:cNvPicPr>
      </xdr:nvPicPr>
      <xdr:blipFill>
        <a:blip r:embed="rId1"/>
        <a:stretch>
          <a:fillRect/>
        </a:stretch>
      </xdr:blipFill>
      <xdr:spPr>
        <a:xfrm>
          <a:off x="9363075" y="0"/>
          <a:ext cx="876300" cy="0"/>
        </a:xfrm>
        <a:prstGeom prst="rect">
          <a:avLst/>
        </a:prstGeom>
        <a:noFill/>
        <a:ln w="9525" cmpd="sng">
          <a:noFill/>
        </a:ln>
      </xdr:spPr>
    </xdr:pic>
    <xdr:clientData/>
  </xdr:twoCellAnchor>
  <xdr:twoCellAnchor>
    <xdr:from>
      <xdr:col>10</xdr:col>
      <xdr:colOff>0</xdr:colOff>
      <xdr:row>0</xdr:row>
      <xdr:rowOff>0</xdr:rowOff>
    </xdr:from>
    <xdr:to>
      <xdr:col>11</xdr:col>
      <xdr:colOff>0</xdr:colOff>
      <xdr:row>0</xdr:row>
      <xdr:rowOff>0</xdr:rowOff>
    </xdr:to>
    <xdr:pic>
      <xdr:nvPicPr>
        <xdr:cNvPr id="2" name="ComboBox3"/>
        <xdr:cNvPicPr preferRelativeResize="1">
          <a:picLocks noChangeAspect="1"/>
        </xdr:cNvPicPr>
      </xdr:nvPicPr>
      <xdr:blipFill>
        <a:blip r:embed="rId2"/>
        <a:stretch>
          <a:fillRect/>
        </a:stretch>
      </xdr:blipFill>
      <xdr:spPr>
        <a:xfrm>
          <a:off x="9363075" y="0"/>
          <a:ext cx="876300" cy="0"/>
        </a:xfrm>
        <a:prstGeom prst="rect">
          <a:avLst/>
        </a:prstGeom>
        <a:noFill/>
        <a:ln w="9525" cmpd="sng">
          <a:noFill/>
        </a:ln>
      </xdr:spPr>
    </xdr:pic>
    <xdr:clientData/>
  </xdr:twoCellAnchor>
  <xdr:twoCellAnchor>
    <xdr:from>
      <xdr:col>10</xdr:col>
      <xdr:colOff>0</xdr:colOff>
      <xdr:row>0</xdr:row>
      <xdr:rowOff>0</xdr:rowOff>
    </xdr:from>
    <xdr:to>
      <xdr:col>11</xdr:col>
      <xdr:colOff>0</xdr:colOff>
      <xdr:row>0</xdr:row>
      <xdr:rowOff>0</xdr:rowOff>
    </xdr:to>
    <xdr:pic>
      <xdr:nvPicPr>
        <xdr:cNvPr id="3" name="ComboBox4"/>
        <xdr:cNvPicPr preferRelativeResize="1">
          <a:picLocks noChangeAspect="1"/>
        </xdr:cNvPicPr>
      </xdr:nvPicPr>
      <xdr:blipFill>
        <a:blip r:embed="rId3"/>
        <a:stretch>
          <a:fillRect/>
        </a:stretch>
      </xdr:blipFill>
      <xdr:spPr>
        <a:xfrm>
          <a:off x="9363075" y="0"/>
          <a:ext cx="876300" cy="0"/>
        </a:xfrm>
        <a:prstGeom prst="rect">
          <a:avLst/>
        </a:prstGeom>
        <a:noFill/>
        <a:ln w="9525" cmpd="sng">
          <a:noFill/>
        </a:ln>
      </xdr:spPr>
    </xdr:pic>
    <xdr:clientData/>
  </xdr:twoCellAnchor>
  <xdr:twoCellAnchor>
    <xdr:from>
      <xdr:col>1</xdr:col>
      <xdr:colOff>28575</xdr:colOff>
      <xdr:row>0</xdr:row>
      <xdr:rowOff>0</xdr:rowOff>
    </xdr:from>
    <xdr:to>
      <xdr:col>2</xdr:col>
      <xdr:colOff>142875</xdr:colOff>
      <xdr:row>0</xdr:row>
      <xdr:rowOff>0</xdr:rowOff>
    </xdr:to>
    <xdr:pic>
      <xdr:nvPicPr>
        <xdr:cNvPr id="4" name="ComboBox5"/>
        <xdr:cNvPicPr preferRelativeResize="1">
          <a:picLocks noChangeAspect="1"/>
        </xdr:cNvPicPr>
      </xdr:nvPicPr>
      <xdr:blipFill>
        <a:blip r:embed="rId4"/>
        <a:stretch>
          <a:fillRect/>
        </a:stretch>
      </xdr:blipFill>
      <xdr:spPr>
        <a:xfrm>
          <a:off x="409575" y="0"/>
          <a:ext cx="13811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C104"/>
  <sheetViews>
    <sheetView showGridLines="0" tabSelected="1" zoomScale="85" zoomScaleNormal="85" zoomScaleSheetLayoutView="85" zoomScalePageLayoutView="0" workbookViewId="0" topLeftCell="A1">
      <selection activeCell="B6" sqref="B6:U6"/>
    </sheetView>
  </sheetViews>
  <sheetFormatPr defaultColWidth="2.375" defaultRowHeight="12" customHeight="1"/>
  <cols>
    <col min="1" max="1" width="1.25" style="1" customWidth="1"/>
    <col min="2" max="20" width="2.375" style="1" customWidth="1"/>
    <col min="21" max="21" width="2.875" style="1" customWidth="1"/>
    <col min="22" max="23" width="0" style="1" hidden="1" customWidth="1"/>
    <col min="24" max="42" width="2.375" style="1" customWidth="1"/>
    <col min="43" max="43" width="2.625" style="1" customWidth="1"/>
    <col min="44" max="55" width="2.375" style="1" customWidth="1"/>
    <col min="56" max="76" width="2.375" style="1" hidden="1" customWidth="1"/>
    <col min="77" max="218" width="2.375" style="1" customWidth="1"/>
    <col min="219" max="16384" width="2.375" style="1" customWidth="1"/>
  </cols>
  <sheetData>
    <row r="1" spans="2:107" ht="12" customHeight="1">
      <c r="B1" s="9"/>
      <c r="CK1" s="44"/>
      <c r="CL1" s="44"/>
      <c r="CM1" s="44"/>
      <c r="CN1" s="44"/>
      <c r="CO1" s="44"/>
      <c r="CP1" s="44"/>
      <c r="CQ1" s="44"/>
      <c r="CR1" s="44"/>
      <c r="CS1" s="44"/>
      <c r="CT1" s="44"/>
      <c r="CU1" s="44"/>
      <c r="CV1" s="44"/>
      <c r="CW1" s="44"/>
      <c r="CX1" s="44"/>
      <c r="CY1" s="44"/>
      <c r="CZ1" s="44"/>
      <c r="DA1" s="44"/>
      <c r="DB1" s="44"/>
      <c r="DC1" s="44"/>
    </row>
    <row r="2" spans="2:75" ht="12" customHeight="1">
      <c r="B2" s="9"/>
      <c r="X2" s="3"/>
      <c r="Y2" s="3"/>
      <c r="Z2" s="3"/>
      <c r="AA2" s="3"/>
      <c r="AB2" s="3"/>
      <c r="AC2" s="3"/>
      <c r="AD2" s="3"/>
      <c r="AE2" s="3"/>
      <c r="AF2" s="11"/>
      <c r="AG2" s="143" t="s">
        <v>60</v>
      </c>
      <c r="AH2" s="144"/>
      <c r="AI2" s="144"/>
      <c r="AJ2" s="144"/>
      <c r="AK2" s="144"/>
      <c r="AL2" s="144"/>
      <c r="AM2" s="144"/>
      <c r="AN2" s="144"/>
      <c r="AO2" s="144"/>
      <c r="AP2" s="144"/>
      <c r="AQ2" s="144"/>
      <c r="AR2" s="144"/>
      <c r="AS2" s="144"/>
      <c r="AT2" s="144"/>
      <c r="AU2" s="144"/>
      <c r="AV2" s="144"/>
      <c r="AW2" s="144"/>
      <c r="AX2" s="144"/>
      <c r="AY2" s="144"/>
      <c r="AZ2" s="144"/>
      <c r="BA2" s="145"/>
      <c r="BE2" s="47" t="s">
        <v>59</v>
      </c>
      <c r="BF2" s="42" t="s">
        <v>38</v>
      </c>
      <c r="BG2" s="43"/>
      <c r="BH2" s="43"/>
      <c r="BI2" s="43"/>
      <c r="BJ2" s="43"/>
      <c r="BK2" s="43"/>
      <c r="BL2" s="43"/>
      <c r="BM2" s="43"/>
      <c r="BN2" s="43"/>
      <c r="BO2" s="43"/>
      <c r="BP2" s="42" t="s">
        <v>37</v>
      </c>
      <c r="BQ2" s="43"/>
      <c r="BR2" s="43"/>
      <c r="BS2" s="43"/>
      <c r="BT2" s="43"/>
      <c r="BU2" s="43"/>
      <c r="BV2" s="43"/>
      <c r="BW2" s="43"/>
    </row>
    <row r="3" spans="2:75" ht="12" customHeight="1">
      <c r="B3" s="9"/>
      <c r="X3" s="10"/>
      <c r="Y3" s="10"/>
      <c r="Z3" s="10"/>
      <c r="AA3" s="10"/>
      <c r="AB3" s="10"/>
      <c r="AC3" s="10"/>
      <c r="AD3" s="10"/>
      <c r="AE3" s="10"/>
      <c r="AF3" s="12"/>
      <c r="AG3" s="146"/>
      <c r="AH3" s="147"/>
      <c r="AI3" s="147"/>
      <c r="AJ3" s="147"/>
      <c r="AK3" s="147"/>
      <c r="AL3" s="147"/>
      <c r="AM3" s="147"/>
      <c r="AN3" s="147"/>
      <c r="AO3" s="147"/>
      <c r="AP3" s="147"/>
      <c r="AQ3" s="147"/>
      <c r="AR3" s="147"/>
      <c r="AS3" s="147"/>
      <c r="AT3" s="147"/>
      <c r="AU3" s="147"/>
      <c r="AV3" s="147"/>
      <c r="AW3" s="147"/>
      <c r="AX3" s="147"/>
      <c r="AY3" s="147"/>
      <c r="AZ3" s="147"/>
      <c r="BA3" s="148"/>
      <c r="BE3" s="40">
        <v>1</v>
      </c>
      <c r="BF3" s="41" t="s">
        <v>46</v>
      </c>
      <c r="BG3" s="40"/>
      <c r="BH3" s="40"/>
      <c r="BI3" s="40"/>
      <c r="BJ3" s="40"/>
      <c r="BK3" s="40"/>
      <c r="BL3" s="40"/>
      <c r="BM3" s="40"/>
      <c r="BN3" s="40"/>
      <c r="BO3" s="40"/>
      <c r="BP3" s="46" t="str">
        <f>""&amp;VLOOKUP($AF$6,PP_NAME_REF,2,FALSE)</f>
        <v>A0001</v>
      </c>
      <c r="BQ3" s="40"/>
      <c r="BR3" s="40"/>
      <c r="BS3" s="40"/>
      <c r="BT3" s="40"/>
      <c r="BU3" s="40"/>
      <c r="BV3" s="40"/>
      <c r="BW3" s="40"/>
    </row>
    <row r="4" spans="2:75" ht="12" customHeight="1" thickBot="1">
      <c r="B4" s="9"/>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E4" s="40">
        <v>2</v>
      </c>
      <c r="BF4" s="41" t="s">
        <v>42</v>
      </c>
      <c r="BG4" s="40"/>
      <c r="BH4" s="40"/>
      <c r="BI4" s="40"/>
      <c r="BJ4" s="40"/>
      <c r="BK4" s="40"/>
      <c r="BL4" s="40"/>
      <c r="BM4" s="40"/>
      <c r="BN4" s="40"/>
      <c r="BO4" s="40"/>
      <c r="BP4" s="46" t="str">
        <f>IF(ISERROR(VLOOKUP($B$41,LOADING_SERVICE_REF,2,FALSE)),"",VLOOKUP($B$41,LOADING_SERVICE_REF,2,FALSE))</f>
        <v>0003</v>
      </c>
      <c r="BQ4" s="40"/>
      <c r="BR4" s="40"/>
      <c r="BS4" s="40"/>
      <c r="BT4" s="40"/>
      <c r="BU4" s="40"/>
      <c r="BV4" s="40"/>
      <c r="BW4" s="40"/>
    </row>
    <row r="5" spans="1:75" ht="10.5" customHeight="1">
      <c r="A5" s="3"/>
      <c r="B5" s="149" t="s">
        <v>27</v>
      </c>
      <c r="C5" s="150"/>
      <c r="D5" s="150"/>
      <c r="E5" s="150"/>
      <c r="F5" s="150"/>
      <c r="G5" s="150"/>
      <c r="H5" s="150"/>
      <c r="I5" s="150"/>
      <c r="J5" s="150"/>
      <c r="K5" s="150"/>
      <c r="L5" s="150"/>
      <c r="M5" s="150"/>
      <c r="N5" s="150"/>
      <c r="O5" s="150"/>
      <c r="P5" s="150"/>
      <c r="Q5" s="150"/>
      <c r="R5" s="150"/>
      <c r="S5" s="150"/>
      <c r="T5" s="150"/>
      <c r="U5" s="150"/>
      <c r="V5" s="150"/>
      <c r="W5" s="151"/>
      <c r="X5" s="150" t="s">
        <v>99</v>
      </c>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2"/>
      <c r="BE5" s="40">
        <v>3</v>
      </c>
      <c r="BF5" s="41" t="s">
        <v>43</v>
      </c>
      <c r="BG5" s="40"/>
      <c r="BH5" s="40"/>
      <c r="BI5" s="40"/>
      <c r="BJ5" s="40"/>
      <c r="BK5" s="40"/>
      <c r="BL5" s="40"/>
      <c r="BM5" s="40"/>
      <c r="BN5" s="40"/>
      <c r="BO5" s="40"/>
      <c r="BP5" s="46" t="str">
        <f>IF(ISERROR(VLOOKUP($I$41,DISCHARGING_SERVICE_REF,2,FALSE)),"",VLOOKUP($I$41,DISCHARGING_SERVICE_REF,2,FALSE))</f>
        <v>0003</v>
      </c>
      <c r="BQ5" s="40"/>
      <c r="BR5" s="40"/>
      <c r="BS5" s="40"/>
      <c r="BT5" s="40"/>
      <c r="BU5" s="40"/>
      <c r="BV5" s="40"/>
      <c r="BW5" s="40"/>
    </row>
    <row r="6" spans="1:75" ht="15" customHeight="1">
      <c r="A6" s="3"/>
      <c r="B6" s="190"/>
      <c r="C6" s="191"/>
      <c r="D6" s="191"/>
      <c r="E6" s="191"/>
      <c r="F6" s="191"/>
      <c r="G6" s="191"/>
      <c r="H6" s="191"/>
      <c r="I6" s="191"/>
      <c r="J6" s="191"/>
      <c r="K6" s="191"/>
      <c r="L6" s="191"/>
      <c r="M6" s="191"/>
      <c r="N6" s="191"/>
      <c r="O6" s="191"/>
      <c r="P6" s="191"/>
      <c r="Q6" s="191"/>
      <c r="R6" s="191"/>
      <c r="S6" s="191"/>
      <c r="T6" s="191"/>
      <c r="U6" s="191"/>
      <c r="V6" s="88"/>
      <c r="W6" s="89"/>
      <c r="X6" s="153" t="str">
        <f>VLOOKUP(AF6,PP_NAME_REF,2,FALSE)</f>
        <v>A0001</v>
      </c>
      <c r="Y6" s="154"/>
      <c r="Z6" s="154"/>
      <c r="AA6" s="154"/>
      <c r="AB6" s="154"/>
      <c r="AC6" s="154"/>
      <c r="AD6" s="154"/>
      <c r="AE6" s="154"/>
      <c r="AF6" s="177" t="s">
        <v>1112</v>
      </c>
      <c r="AG6" s="178"/>
      <c r="AH6" s="178"/>
      <c r="AI6" s="178"/>
      <c r="AJ6" s="178"/>
      <c r="AK6" s="178"/>
      <c r="AL6" s="178"/>
      <c r="AM6" s="178"/>
      <c r="AN6" s="178"/>
      <c r="AO6" s="178"/>
      <c r="AP6" s="178"/>
      <c r="AQ6" s="178"/>
      <c r="AR6" s="178"/>
      <c r="AS6" s="178"/>
      <c r="AT6" s="178"/>
      <c r="AU6" s="178"/>
      <c r="AV6" s="178"/>
      <c r="AW6" s="178"/>
      <c r="AX6" s="178"/>
      <c r="AY6" s="178"/>
      <c r="AZ6" s="178"/>
      <c r="BA6" s="179"/>
      <c r="BE6" s="40">
        <v>4</v>
      </c>
      <c r="BF6" s="41" t="s">
        <v>47</v>
      </c>
      <c r="BG6" s="40"/>
      <c r="BH6" s="40"/>
      <c r="BI6" s="40"/>
      <c r="BJ6" s="40"/>
      <c r="BK6" s="40"/>
      <c r="BL6" s="40"/>
      <c r="BM6" s="40"/>
      <c r="BN6" s="40"/>
      <c r="BO6" s="40"/>
      <c r="BP6" s="46" t="str">
        <f>""&amp;IF($AO$37="WAYBILL",1,0)</f>
        <v>0</v>
      </c>
      <c r="BQ6" s="40"/>
      <c r="BR6" s="40"/>
      <c r="BS6" s="40"/>
      <c r="BT6" s="40"/>
      <c r="BU6" s="40"/>
      <c r="BV6" s="40"/>
      <c r="BW6" s="40"/>
    </row>
    <row r="7" spans="1:75" ht="15" customHeight="1">
      <c r="A7" s="3"/>
      <c r="B7" s="188"/>
      <c r="C7" s="189"/>
      <c r="D7" s="189"/>
      <c r="E7" s="189"/>
      <c r="F7" s="189"/>
      <c r="G7" s="189"/>
      <c r="H7" s="189"/>
      <c r="I7" s="189"/>
      <c r="J7" s="189"/>
      <c r="K7" s="189"/>
      <c r="L7" s="189"/>
      <c r="M7" s="189"/>
      <c r="N7" s="189"/>
      <c r="O7" s="189"/>
      <c r="P7" s="189"/>
      <c r="Q7" s="189"/>
      <c r="R7" s="189"/>
      <c r="S7" s="189"/>
      <c r="T7" s="189"/>
      <c r="U7" s="189"/>
      <c r="V7" s="83"/>
      <c r="W7" s="84"/>
      <c r="X7" s="155"/>
      <c r="Y7" s="156"/>
      <c r="Z7" s="156"/>
      <c r="AA7" s="156"/>
      <c r="AB7" s="156"/>
      <c r="AC7" s="156"/>
      <c r="AD7" s="156"/>
      <c r="AE7" s="156"/>
      <c r="AF7" s="180"/>
      <c r="AG7" s="180"/>
      <c r="AH7" s="180"/>
      <c r="AI7" s="180"/>
      <c r="AJ7" s="180"/>
      <c r="AK7" s="180"/>
      <c r="AL7" s="180"/>
      <c r="AM7" s="180"/>
      <c r="AN7" s="180"/>
      <c r="AO7" s="180"/>
      <c r="AP7" s="180"/>
      <c r="AQ7" s="180"/>
      <c r="AR7" s="180"/>
      <c r="AS7" s="180"/>
      <c r="AT7" s="180"/>
      <c r="AU7" s="180"/>
      <c r="AV7" s="180"/>
      <c r="AW7" s="180"/>
      <c r="AX7" s="180"/>
      <c r="AY7" s="180"/>
      <c r="AZ7" s="180"/>
      <c r="BA7" s="181"/>
      <c r="BE7" s="40">
        <v>5</v>
      </c>
      <c r="BF7" s="41" t="s">
        <v>100</v>
      </c>
      <c r="BG7" s="40"/>
      <c r="BH7" s="40"/>
      <c r="BI7" s="40"/>
      <c r="BJ7" s="40"/>
      <c r="BK7" s="40"/>
      <c r="BL7" s="40"/>
      <c r="BM7" s="40"/>
      <c r="BN7" s="40"/>
      <c r="BO7" s="40"/>
      <c r="BP7" s="46" t="str">
        <f>""&amp;IF($AB$37="AS ARRANGED",1,0)</f>
        <v>1</v>
      </c>
      <c r="BQ7" s="40"/>
      <c r="BR7" s="40"/>
      <c r="BS7" s="40"/>
      <c r="BT7" s="40"/>
      <c r="BU7" s="40"/>
      <c r="BV7" s="40"/>
      <c r="BW7" s="40"/>
    </row>
    <row r="8" spans="1:75" ht="15" customHeight="1">
      <c r="A8" s="3"/>
      <c r="B8" s="188"/>
      <c r="C8" s="189"/>
      <c r="D8" s="189"/>
      <c r="E8" s="189"/>
      <c r="F8" s="189"/>
      <c r="G8" s="189"/>
      <c r="H8" s="189"/>
      <c r="I8" s="189"/>
      <c r="J8" s="189"/>
      <c r="K8" s="189"/>
      <c r="L8" s="189"/>
      <c r="M8" s="189"/>
      <c r="N8" s="189"/>
      <c r="O8" s="189"/>
      <c r="P8" s="189"/>
      <c r="Q8" s="189"/>
      <c r="R8" s="189"/>
      <c r="S8" s="189"/>
      <c r="T8" s="189"/>
      <c r="U8" s="189"/>
      <c r="V8" s="83"/>
      <c r="W8" s="84"/>
      <c r="X8" s="182" t="s">
        <v>1117</v>
      </c>
      <c r="Y8" s="183"/>
      <c r="Z8" s="183"/>
      <c r="AA8" s="183"/>
      <c r="AB8" s="183"/>
      <c r="AC8" s="183"/>
      <c r="AD8" s="183"/>
      <c r="AE8" s="183"/>
      <c r="AF8" s="183"/>
      <c r="AG8" s="183"/>
      <c r="AH8" s="183"/>
      <c r="AI8" s="183"/>
      <c r="AJ8" s="183"/>
      <c r="AK8" s="183"/>
      <c r="AL8" s="183"/>
      <c r="AM8" s="184"/>
      <c r="AN8" s="185"/>
      <c r="AO8" s="185"/>
      <c r="AP8" s="186"/>
      <c r="AQ8" s="186"/>
      <c r="AR8" s="186"/>
      <c r="AS8" s="186"/>
      <c r="AT8" s="186"/>
      <c r="AU8" s="186"/>
      <c r="AV8" s="186"/>
      <c r="AW8" s="186"/>
      <c r="AX8" s="186"/>
      <c r="AY8" s="186"/>
      <c r="AZ8" s="186"/>
      <c r="BA8" s="187"/>
      <c r="BE8" s="40">
        <v>6</v>
      </c>
      <c r="BF8" s="41" t="s">
        <v>58</v>
      </c>
      <c r="BG8" s="40"/>
      <c r="BH8" s="40"/>
      <c r="BI8" s="40"/>
      <c r="BJ8" s="40"/>
      <c r="BK8" s="40"/>
      <c r="BL8" s="40"/>
      <c r="BM8" s="40"/>
      <c r="BN8" s="40"/>
      <c r="BO8" s="40"/>
      <c r="BP8" s="46" t="str">
        <f>""&amp;VLOOKUP($AS$91,BL_COUNT_REF,2,FALSE)</f>
        <v>3</v>
      </c>
      <c r="BQ8" s="40"/>
      <c r="BR8" s="40"/>
      <c r="BS8" s="40"/>
      <c r="BT8" s="40"/>
      <c r="BU8" s="40"/>
      <c r="BV8" s="40"/>
      <c r="BW8" s="40"/>
    </row>
    <row r="9" spans="1:68" ht="15" customHeight="1">
      <c r="A9" s="3"/>
      <c r="B9" s="188"/>
      <c r="C9" s="189"/>
      <c r="D9" s="189"/>
      <c r="E9" s="189"/>
      <c r="F9" s="189"/>
      <c r="G9" s="189"/>
      <c r="H9" s="189"/>
      <c r="I9" s="189"/>
      <c r="J9" s="189"/>
      <c r="K9" s="189"/>
      <c r="L9" s="189"/>
      <c r="M9" s="189"/>
      <c r="N9" s="189"/>
      <c r="O9" s="189"/>
      <c r="P9" s="189"/>
      <c r="Q9" s="189"/>
      <c r="R9" s="189"/>
      <c r="S9" s="189"/>
      <c r="T9" s="189"/>
      <c r="U9" s="189"/>
      <c r="V9" s="83"/>
      <c r="W9" s="84"/>
      <c r="X9" s="157"/>
      <c r="Y9" s="158"/>
      <c r="Z9" s="158"/>
      <c r="AA9" s="158"/>
      <c r="AB9" s="158"/>
      <c r="AC9" s="158"/>
      <c r="AD9" s="158"/>
      <c r="AE9" s="158"/>
      <c r="AF9" s="158"/>
      <c r="AG9" s="158"/>
      <c r="AH9" s="158"/>
      <c r="AI9" s="158"/>
      <c r="AJ9" s="158"/>
      <c r="AK9" s="158"/>
      <c r="AL9" s="159"/>
      <c r="AM9" s="166" t="s">
        <v>98</v>
      </c>
      <c r="AN9" s="167"/>
      <c r="AO9" s="167"/>
      <c r="AP9" s="167"/>
      <c r="AQ9" s="167"/>
      <c r="AR9" s="167"/>
      <c r="AS9" s="167"/>
      <c r="AT9" s="167"/>
      <c r="AU9" s="167"/>
      <c r="AV9" s="167"/>
      <c r="AW9" s="167"/>
      <c r="AX9" s="167"/>
      <c r="AY9" s="167"/>
      <c r="AZ9" s="167"/>
      <c r="BA9" s="168"/>
      <c r="BE9" s="40">
        <v>7</v>
      </c>
      <c r="BF9" s="41" t="s">
        <v>68</v>
      </c>
      <c r="BG9" s="40"/>
      <c r="BH9" s="40"/>
      <c r="BI9" s="40"/>
      <c r="BJ9" s="40"/>
      <c r="BK9" s="40"/>
      <c r="BL9" s="40"/>
      <c r="BM9" s="40"/>
      <c r="BN9" s="40"/>
      <c r="BO9" s="40"/>
      <c r="BP9" s="46" t="str">
        <f>""&amp;IF(LEFT($B$91,1)="P",0,1)</f>
        <v>0</v>
      </c>
    </row>
    <row r="10" spans="1:68" ht="15" customHeight="1">
      <c r="A10" s="3"/>
      <c r="B10" s="188"/>
      <c r="C10" s="189"/>
      <c r="D10" s="189"/>
      <c r="E10" s="189"/>
      <c r="F10" s="189"/>
      <c r="G10" s="189"/>
      <c r="H10" s="189"/>
      <c r="I10" s="189"/>
      <c r="J10" s="189"/>
      <c r="K10" s="189"/>
      <c r="L10" s="189"/>
      <c r="M10" s="189"/>
      <c r="N10" s="189"/>
      <c r="O10" s="189"/>
      <c r="P10" s="189"/>
      <c r="Q10" s="189"/>
      <c r="R10" s="189"/>
      <c r="S10" s="189"/>
      <c r="T10" s="189"/>
      <c r="U10" s="189"/>
      <c r="V10" s="83"/>
      <c r="W10" s="84"/>
      <c r="X10" s="160"/>
      <c r="Y10" s="161"/>
      <c r="Z10" s="161"/>
      <c r="AA10" s="161"/>
      <c r="AB10" s="161"/>
      <c r="AC10" s="161"/>
      <c r="AD10" s="161"/>
      <c r="AE10" s="161"/>
      <c r="AF10" s="161"/>
      <c r="AG10" s="161"/>
      <c r="AH10" s="161"/>
      <c r="AI10" s="161"/>
      <c r="AJ10" s="161"/>
      <c r="AK10" s="161"/>
      <c r="AL10" s="162"/>
      <c r="AM10" s="166"/>
      <c r="AN10" s="167"/>
      <c r="AO10" s="167"/>
      <c r="AP10" s="167"/>
      <c r="AQ10" s="167"/>
      <c r="AR10" s="167"/>
      <c r="AS10" s="167"/>
      <c r="AT10" s="167"/>
      <c r="AU10" s="167"/>
      <c r="AV10" s="167"/>
      <c r="AW10" s="167"/>
      <c r="AX10" s="167"/>
      <c r="AY10" s="167"/>
      <c r="AZ10" s="167"/>
      <c r="BA10" s="168"/>
      <c r="BE10" s="40">
        <v>8</v>
      </c>
      <c r="BF10" s="41" t="s">
        <v>74</v>
      </c>
      <c r="BG10" s="40"/>
      <c r="BH10" s="40"/>
      <c r="BI10" s="40"/>
      <c r="BJ10" s="40"/>
      <c r="BK10" s="40"/>
      <c r="BL10" s="40"/>
      <c r="BM10" s="40"/>
      <c r="BN10" s="40"/>
      <c r="BO10" s="40"/>
      <c r="BP10" s="46" t="str">
        <f>""&amp;IF($AM$9="Modify",1,IF($AM$9="Cancel",2,0))</f>
        <v>0</v>
      </c>
    </row>
    <row r="11" spans="1:68" ht="15" customHeight="1">
      <c r="A11" s="3"/>
      <c r="B11" s="365"/>
      <c r="C11" s="366"/>
      <c r="D11" s="366"/>
      <c r="E11" s="366"/>
      <c r="F11" s="366"/>
      <c r="G11" s="366"/>
      <c r="H11" s="366"/>
      <c r="I11" s="366"/>
      <c r="J11" s="366"/>
      <c r="K11" s="366"/>
      <c r="L11" s="366"/>
      <c r="M11" s="366"/>
      <c r="N11" s="366"/>
      <c r="O11" s="366"/>
      <c r="P11" s="366"/>
      <c r="Q11" s="366"/>
      <c r="R11" s="366"/>
      <c r="S11" s="366"/>
      <c r="T11" s="366"/>
      <c r="U11" s="366"/>
      <c r="V11" s="83"/>
      <c r="W11" s="84"/>
      <c r="X11" s="163"/>
      <c r="Y11" s="164"/>
      <c r="Z11" s="164"/>
      <c r="AA11" s="164"/>
      <c r="AB11" s="164"/>
      <c r="AC11" s="164"/>
      <c r="AD11" s="164"/>
      <c r="AE11" s="164"/>
      <c r="AF11" s="164"/>
      <c r="AG11" s="164"/>
      <c r="AH11" s="164"/>
      <c r="AI11" s="164"/>
      <c r="AJ11" s="164"/>
      <c r="AK11" s="164"/>
      <c r="AL11" s="165"/>
      <c r="AM11" s="169"/>
      <c r="AN11" s="170"/>
      <c r="AO11" s="170"/>
      <c r="AP11" s="170"/>
      <c r="AQ11" s="170"/>
      <c r="AR11" s="170"/>
      <c r="AS11" s="170"/>
      <c r="AT11" s="170"/>
      <c r="AU11" s="170"/>
      <c r="AV11" s="170"/>
      <c r="AW11" s="170"/>
      <c r="AX11" s="170"/>
      <c r="AY11" s="170"/>
      <c r="AZ11" s="170"/>
      <c r="BA11" s="171"/>
      <c r="BE11" s="40">
        <v>9</v>
      </c>
      <c r="BF11" s="41" t="s">
        <v>79</v>
      </c>
      <c r="BG11" s="40"/>
      <c r="BH11" s="40"/>
      <c r="BI11" s="40"/>
      <c r="BJ11" s="40"/>
      <c r="BK11" s="40"/>
      <c r="BL11" s="40"/>
      <c r="BM11" s="40"/>
      <c r="BN11" s="40"/>
      <c r="BO11" s="40"/>
      <c r="BP11" s="46">
        <f>""&amp;IF($B$31="","",VLOOKUP($B$31,VESSEL_REF,2,FALSE))</f>
      </c>
    </row>
    <row r="12" spans="1:75" ht="11.25" customHeight="1">
      <c r="A12" s="3"/>
      <c r="B12" s="172" t="s">
        <v>1</v>
      </c>
      <c r="C12" s="173"/>
      <c r="D12" s="173"/>
      <c r="E12" s="173"/>
      <c r="F12" s="173"/>
      <c r="G12" s="173"/>
      <c r="H12" s="173"/>
      <c r="I12" s="173"/>
      <c r="J12" s="173"/>
      <c r="K12" s="173"/>
      <c r="L12" s="173"/>
      <c r="M12" s="173"/>
      <c r="N12" s="173"/>
      <c r="O12" s="173"/>
      <c r="P12" s="173"/>
      <c r="Q12" s="173"/>
      <c r="R12" s="173"/>
      <c r="S12" s="173"/>
      <c r="T12" s="173"/>
      <c r="U12" s="173"/>
      <c r="V12" s="173"/>
      <c r="W12" s="174"/>
      <c r="X12" s="175" t="s">
        <v>110</v>
      </c>
      <c r="Y12" s="173"/>
      <c r="Z12" s="173"/>
      <c r="AA12" s="173"/>
      <c r="AB12" s="173"/>
      <c r="AC12" s="173"/>
      <c r="AD12" s="173"/>
      <c r="AE12" s="173"/>
      <c r="AF12" s="173"/>
      <c r="AG12" s="173"/>
      <c r="AH12" s="173"/>
      <c r="AI12" s="173"/>
      <c r="AJ12" s="173"/>
      <c r="AK12" s="173"/>
      <c r="AL12" s="173"/>
      <c r="AM12" s="173"/>
      <c r="AN12" s="173"/>
      <c r="AO12" s="173"/>
      <c r="AP12" s="175" t="s">
        <v>2</v>
      </c>
      <c r="AQ12" s="173"/>
      <c r="AR12" s="173"/>
      <c r="AS12" s="173"/>
      <c r="AT12" s="173"/>
      <c r="AU12" s="173"/>
      <c r="AV12" s="173"/>
      <c r="AW12" s="173"/>
      <c r="AX12" s="173"/>
      <c r="AY12" s="173"/>
      <c r="AZ12" s="173"/>
      <c r="BA12" s="176"/>
      <c r="BE12" s="40">
        <v>10</v>
      </c>
      <c r="BF12" s="41" t="s">
        <v>80</v>
      </c>
      <c r="BG12" s="40"/>
      <c r="BH12" s="40"/>
      <c r="BI12" s="40"/>
      <c r="BJ12" s="40"/>
      <c r="BK12" s="40"/>
      <c r="BL12" s="40"/>
      <c r="BM12" s="40"/>
      <c r="BN12" s="40"/>
      <c r="BO12" s="40"/>
      <c r="BP12" s="46">
        <f>""&amp;IF($AB$31="","",VLOOKUP($AB$31,PLACE_REF,2,FALSE))</f>
      </c>
      <c r="BQ12" s="40"/>
      <c r="BR12" s="40"/>
      <c r="BS12" s="40"/>
      <c r="BT12" s="40"/>
      <c r="BU12" s="40"/>
      <c r="BV12" s="40"/>
      <c r="BW12" s="40"/>
    </row>
    <row r="13" spans="1:75" ht="15" customHeight="1">
      <c r="A13" s="3"/>
      <c r="B13" s="190"/>
      <c r="C13" s="191"/>
      <c r="D13" s="191"/>
      <c r="E13" s="191"/>
      <c r="F13" s="191"/>
      <c r="G13" s="191"/>
      <c r="H13" s="191"/>
      <c r="I13" s="191"/>
      <c r="J13" s="191"/>
      <c r="K13" s="191"/>
      <c r="L13" s="191"/>
      <c r="M13" s="191"/>
      <c r="N13" s="191"/>
      <c r="O13" s="191"/>
      <c r="P13" s="191"/>
      <c r="Q13" s="191"/>
      <c r="R13" s="191"/>
      <c r="S13" s="191"/>
      <c r="T13" s="191"/>
      <c r="U13" s="191"/>
      <c r="V13" s="88"/>
      <c r="W13" s="89"/>
      <c r="X13" s="208"/>
      <c r="Y13" s="209"/>
      <c r="Z13" s="209"/>
      <c r="AA13" s="209"/>
      <c r="AB13" s="209"/>
      <c r="AC13" s="209"/>
      <c r="AD13" s="209"/>
      <c r="AE13" s="209"/>
      <c r="AF13" s="209"/>
      <c r="AG13" s="209"/>
      <c r="AH13" s="209"/>
      <c r="AI13" s="209"/>
      <c r="AJ13" s="209"/>
      <c r="AK13" s="209"/>
      <c r="AL13" s="209"/>
      <c r="AM13" s="209"/>
      <c r="AN13" s="209"/>
      <c r="AO13" s="210"/>
      <c r="AP13" s="208"/>
      <c r="AQ13" s="214"/>
      <c r="AR13" s="214"/>
      <c r="AS13" s="214"/>
      <c r="AT13" s="214"/>
      <c r="AU13" s="214"/>
      <c r="AV13" s="214"/>
      <c r="AW13" s="214"/>
      <c r="AX13" s="214"/>
      <c r="AY13" s="214"/>
      <c r="AZ13" s="214"/>
      <c r="BA13" s="215"/>
      <c r="BE13" s="40">
        <v>11</v>
      </c>
      <c r="BF13" s="41" t="s">
        <v>81</v>
      </c>
      <c r="BG13" s="40"/>
      <c r="BH13" s="40"/>
      <c r="BI13" s="40"/>
      <c r="BJ13" s="40"/>
      <c r="BK13" s="40"/>
      <c r="BL13" s="40"/>
      <c r="BM13" s="40"/>
      <c r="BN13" s="40"/>
      <c r="BO13" s="40"/>
      <c r="BP13" s="46">
        <f>""&amp;IF($B$34="","",VLOOKUP($B$34,PLACE_REF,2,FALSE))</f>
      </c>
      <c r="BQ13" s="40"/>
      <c r="BR13" s="40"/>
      <c r="BS13" s="40"/>
      <c r="BT13" s="40"/>
      <c r="BU13" s="40"/>
      <c r="BV13" s="40"/>
      <c r="BW13" s="40"/>
    </row>
    <row r="14" spans="1:75" ht="15" customHeight="1">
      <c r="A14" s="3"/>
      <c r="B14" s="188"/>
      <c r="C14" s="189"/>
      <c r="D14" s="189"/>
      <c r="E14" s="189"/>
      <c r="F14" s="189"/>
      <c r="G14" s="189"/>
      <c r="H14" s="189"/>
      <c r="I14" s="189"/>
      <c r="J14" s="189"/>
      <c r="K14" s="189"/>
      <c r="L14" s="189"/>
      <c r="M14" s="189"/>
      <c r="N14" s="189"/>
      <c r="O14" s="189"/>
      <c r="P14" s="189"/>
      <c r="Q14" s="189"/>
      <c r="R14" s="189"/>
      <c r="S14" s="189"/>
      <c r="T14" s="189"/>
      <c r="U14" s="189"/>
      <c r="V14" s="87"/>
      <c r="W14" s="90"/>
      <c r="X14" s="211"/>
      <c r="Y14" s="212"/>
      <c r="Z14" s="212"/>
      <c r="AA14" s="212"/>
      <c r="AB14" s="212"/>
      <c r="AC14" s="212"/>
      <c r="AD14" s="212"/>
      <c r="AE14" s="212"/>
      <c r="AF14" s="212"/>
      <c r="AG14" s="212"/>
      <c r="AH14" s="212"/>
      <c r="AI14" s="212"/>
      <c r="AJ14" s="212"/>
      <c r="AK14" s="212"/>
      <c r="AL14" s="212"/>
      <c r="AM14" s="212"/>
      <c r="AN14" s="212"/>
      <c r="AO14" s="213"/>
      <c r="AP14" s="216"/>
      <c r="AQ14" s="217"/>
      <c r="AR14" s="217"/>
      <c r="AS14" s="217"/>
      <c r="AT14" s="217"/>
      <c r="AU14" s="217"/>
      <c r="AV14" s="217"/>
      <c r="AW14" s="217"/>
      <c r="AX14" s="217"/>
      <c r="AY14" s="217"/>
      <c r="AZ14" s="217"/>
      <c r="BA14" s="218"/>
      <c r="BE14" s="40">
        <v>12</v>
      </c>
      <c r="BF14" s="41" t="s">
        <v>101</v>
      </c>
      <c r="BG14" s="40"/>
      <c r="BH14" s="40"/>
      <c r="BI14" s="40"/>
      <c r="BJ14" s="40"/>
      <c r="BK14" s="40"/>
      <c r="BL14" s="40"/>
      <c r="BM14" s="40"/>
      <c r="BN14" s="40"/>
      <c r="BO14" s="40"/>
      <c r="BP14" s="46">
        <f>""&amp;IF($AB$34="","",VLOOKUP($AB$34,PLACE_REF,2,FALSE))</f>
      </c>
      <c r="BQ14" s="40"/>
      <c r="BR14" s="40"/>
      <c r="BS14" s="40"/>
      <c r="BT14" s="40"/>
      <c r="BU14" s="40"/>
      <c r="BV14" s="40"/>
      <c r="BW14" s="40"/>
    </row>
    <row r="15" spans="1:75" ht="15" customHeight="1">
      <c r="A15" s="3"/>
      <c r="B15" s="188"/>
      <c r="C15" s="189"/>
      <c r="D15" s="189"/>
      <c r="E15" s="189"/>
      <c r="F15" s="189"/>
      <c r="G15" s="189"/>
      <c r="H15" s="189"/>
      <c r="I15" s="189"/>
      <c r="J15" s="189"/>
      <c r="K15" s="189"/>
      <c r="L15" s="189"/>
      <c r="M15" s="189"/>
      <c r="N15" s="189"/>
      <c r="O15" s="189"/>
      <c r="P15" s="189"/>
      <c r="Q15" s="189"/>
      <c r="R15" s="189"/>
      <c r="S15" s="189"/>
      <c r="T15" s="189"/>
      <c r="U15" s="189"/>
      <c r="V15" s="83"/>
      <c r="W15" s="84"/>
      <c r="X15" s="175" t="s">
        <v>97</v>
      </c>
      <c r="Y15" s="173"/>
      <c r="Z15" s="173"/>
      <c r="AA15" s="173"/>
      <c r="AB15" s="173"/>
      <c r="AC15" s="173"/>
      <c r="AD15" s="173"/>
      <c r="AE15" s="173"/>
      <c r="AF15" s="173"/>
      <c r="AG15" s="173"/>
      <c r="AH15" s="173"/>
      <c r="AI15" s="174"/>
      <c r="AJ15" s="175" t="s">
        <v>3</v>
      </c>
      <c r="AK15" s="173"/>
      <c r="AL15" s="173"/>
      <c r="AM15" s="173"/>
      <c r="AN15" s="173"/>
      <c r="AO15" s="173"/>
      <c r="AP15" s="173"/>
      <c r="AQ15" s="173"/>
      <c r="AR15" s="173"/>
      <c r="AS15" s="173"/>
      <c r="AT15" s="173"/>
      <c r="AU15" s="173"/>
      <c r="AV15" s="173"/>
      <c r="AW15" s="173"/>
      <c r="AX15" s="173"/>
      <c r="AY15" s="173"/>
      <c r="AZ15" s="173"/>
      <c r="BA15" s="176"/>
      <c r="BE15" s="40">
        <v>13</v>
      </c>
      <c r="BF15" s="41" t="s">
        <v>102</v>
      </c>
      <c r="BG15" s="40"/>
      <c r="BH15" s="40"/>
      <c r="BI15" s="40"/>
      <c r="BJ15" s="40"/>
      <c r="BK15" s="40"/>
      <c r="BL15" s="40"/>
      <c r="BM15" s="40"/>
      <c r="BN15" s="40"/>
      <c r="BO15" s="40"/>
      <c r="BP15" s="46">
        <f>""&amp;IF($O$91="","",VLOOKUP($O$91,PLACE_REF,2,FALSE))</f>
      </c>
      <c r="BQ15" s="40"/>
      <c r="BR15" s="40"/>
      <c r="BS15" s="40"/>
      <c r="BT15" s="40"/>
      <c r="BU15" s="40"/>
      <c r="BV15" s="40"/>
      <c r="BW15" s="40"/>
    </row>
    <row r="16" spans="1:75" ht="15" customHeight="1">
      <c r="A16" s="3"/>
      <c r="B16" s="188"/>
      <c r="C16" s="189"/>
      <c r="D16" s="189"/>
      <c r="E16" s="189"/>
      <c r="F16" s="189"/>
      <c r="G16" s="189"/>
      <c r="H16" s="189"/>
      <c r="I16" s="189"/>
      <c r="J16" s="189"/>
      <c r="K16" s="189"/>
      <c r="L16" s="189"/>
      <c r="M16" s="189"/>
      <c r="N16" s="189"/>
      <c r="O16" s="189"/>
      <c r="P16" s="189"/>
      <c r="Q16" s="189"/>
      <c r="R16" s="189"/>
      <c r="S16" s="189"/>
      <c r="T16" s="189"/>
      <c r="U16" s="189"/>
      <c r="V16" s="83"/>
      <c r="W16" s="84"/>
      <c r="X16" s="221"/>
      <c r="Y16" s="209"/>
      <c r="Z16" s="209"/>
      <c r="AA16" s="209"/>
      <c r="AB16" s="209"/>
      <c r="AC16" s="209"/>
      <c r="AD16" s="209"/>
      <c r="AE16" s="209"/>
      <c r="AF16" s="209"/>
      <c r="AG16" s="209"/>
      <c r="AH16" s="209"/>
      <c r="AI16" s="210"/>
      <c r="AJ16" s="192"/>
      <c r="AK16" s="193"/>
      <c r="AL16" s="193"/>
      <c r="AM16" s="193"/>
      <c r="AN16" s="193"/>
      <c r="AO16" s="193"/>
      <c r="AP16" s="193"/>
      <c r="AQ16" s="198" t="s">
        <v>4</v>
      </c>
      <c r="AR16" s="201"/>
      <c r="AS16" s="202"/>
      <c r="AT16" s="202"/>
      <c r="AU16" s="202"/>
      <c r="AV16" s="202"/>
      <c r="AW16" s="202"/>
      <c r="AX16" s="202"/>
      <c r="AY16" s="202"/>
      <c r="AZ16" s="202"/>
      <c r="BA16" s="203"/>
      <c r="BE16" s="40">
        <v>14</v>
      </c>
      <c r="BF16" s="41" t="s">
        <v>82</v>
      </c>
      <c r="BG16" s="40"/>
      <c r="BH16" s="40"/>
      <c r="BI16" s="40"/>
      <c r="BJ16" s="40"/>
      <c r="BK16" s="40"/>
      <c r="BL16" s="40"/>
      <c r="BM16" s="40"/>
      <c r="BN16" s="40"/>
      <c r="BO16" s="40"/>
      <c r="BP16" s="46">
        <f>""&amp;IF($AD$91="","",VLOOKUP($AD$91,PLACE_REF,2,FALSE))</f>
      </c>
      <c r="BQ16" s="40"/>
      <c r="BR16" s="40"/>
      <c r="BS16" s="40"/>
      <c r="BT16" s="40"/>
      <c r="BU16" s="40"/>
      <c r="BV16" s="40"/>
      <c r="BW16" s="40"/>
    </row>
    <row r="17" spans="1:75" ht="15" customHeight="1">
      <c r="A17" s="3"/>
      <c r="B17" s="188"/>
      <c r="C17" s="338"/>
      <c r="D17" s="338"/>
      <c r="E17" s="338"/>
      <c r="F17" s="338"/>
      <c r="G17" s="338"/>
      <c r="H17" s="338"/>
      <c r="I17" s="338"/>
      <c r="J17" s="338"/>
      <c r="K17" s="338"/>
      <c r="L17" s="338"/>
      <c r="M17" s="338"/>
      <c r="N17" s="338"/>
      <c r="O17" s="338"/>
      <c r="P17" s="338"/>
      <c r="Q17" s="338"/>
      <c r="R17" s="338"/>
      <c r="S17" s="338"/>
      <c r="T17" s="338"/>
      <c r="U17" s="338"/>
      <c r="V17" s="83"/>
      <c r="W17" s="84"/>
      <c r="X17" s="222"/>
      <c r="Y17" s="223"/>
      <c r="Z17" s="223"/>
      <c r="AA17" s="223"/>
      <c r="AB17" s="223"/>
      <c r="AC17" s="223"/>
      <c r="AD17" s="223"/>
      <c r="AE17" s="223"/>
      <c r="AF17" s="223"/>
      <c r="AG17" s="223"/>
      <c r="AH17" s="223"/>
      <c r="AI17" s="224"/>
      <c r="AJ17" s="194"/>
      <c r="AK17" s="195"/>
      <c r="AL17" s="195"/>
      <c r="AM17" s="195"/>
      <c r="AN17" s="195"/>
      <c r="AO17" s="195"/>
      <c r="AP17" s="195"/>
      <c r="AQ17" s="199"/>
      <c r="AR17" s="204"/>
      <c r="AS17" s="204"/>
      <c r="AT17" s="204"/>
      <c r="AU17" s="204"/>
      <c r="AV17" s="204"/>
      <c r="AW17" s="204"/>
      <c r="AX17" s="204"/>
      <c r="AY17" s="204"/>
      <c r="AZ17" s="204"/>
      <c r="BA17" s="205"/>
      <c r="BE17" s="40">
        <v>15</v>
      </c>
      <c r="BF17" s="41" t="s">
        <v>103</v>
      </c>
      <c r="BG17" s="40"/>
      <c r="BH17" s="40"/>
      <c r="BI17" s="40"/>
      <c r="BJ17" s="40"/>
      <c r="BK17" s="40"/>
      <c r="BL17" s="40"/>
      <c r="BM17" s="40"/>
      <c r="BN17" s="40"/>
      <c r="BO17" s="40"/>
      <c r="BP17" s="46">
        <f>""&amp;IF($AB$28="","",VLOOKUP($AB$28,PLACE_REF,2,FALSE))</f>
      </c>
      <c r="BQ17" s="40"/>
      <c r="BR17" s="40"/>
      <c r="BS17" s="40"/>
      <c r="BT17" s="40"/>
      <c r="BU17" s="40"/>
      <c r="BV17" s="40"/>
      <c r="BW17" s="40"/>
    </row>
    <row r="18" spans="1:75" ht="15" customHeight="1">
      <c r="A18" s="3"/>
      <c r="B18" s="365"/>
      <c r="C18" s="378"/>
      <c r="D18" s="378"/>
      <c r="E18" s="378"/>
      <c r="F18" s="378"/>
      <c r="G18" s="378"/>
      <c r="H18" s="378"/>
      <c r="I18" s="378"/>
      <c r="J18" s="378"/>
      <c r="K18" s="378"/>
      <c r="L18" s="378"/>
      <c r="M18" s="378"/>
      <c r="N18" s="378"/>
      <c r="O18" s="378"/>
      <c r="P18" s="378"/>
      <c r="Q18" s="378"/>
      <c r="R18" s="378"/>
      <c r="S18" s="378"/>
      <c r="T18" s="378"/>
      <c r="U18" s="378"/>
      <c r="V18" s="83"/>
      <c r="W18" s="84"/>
      <c r="X18" s="211"/>
      <c r="Y18" s="212"/>
      <c r="Z18" s="212"/>
      <c r="AA18" s="212"/>
      <c r="AB18" s="212"/>
      <c r="AC18" s="212"/>
      <c r="AD18" s="212"/>
      <c r="AE18" s="212"/>
      <c r="AF18" s="212"/>
      <c r="AG18" s="212"/>
      <c r="AH18" s="212"/>
      <c r="AI18" s="213"/>
      <c r="AJ18" s="196"/>
      <c r="AK18" s="197"/>
      <c r="AL18" s="197"/>
      <c r="AM18" s="197"/>
      <c r="AN18" s="197"/>
      <c r="AO18" s="197"/>
      <c r="AP18" s="197"/>
      <c r="AQ18" s="200"/>
      <c r="AR18" s="206"/>
      <c r="AS18" s="206"/>
      <c r="AT18" s="206"/>
      <c r="AU18" s="206"/>
      <c r="AV18" s="206"/>
      <c r="AW18" s="206"/>
      <c r="AX18" s="206"/>
      <c r="AY18" s="206"/>
      <c r="AZ18" s="206"/>
      <c r="BA18" s="207"/>
      <c r="BF18" s="40"/>
      <c r="BG18" s="40"/>
      <c r="BH18" s="40"/>
      <c r="BI18" s="40"/>
      <c r="BJ18" s="40"/>
      <c r="BK18" s="40"/>
      <c r="BL18" s="40"/>
      <c r="BR18" s="219"/>
      <c r="BS18" s="220"/>
      <c r="BT18" s="220"/>
      <c r="BU18" s="219"/>
      <c r="BV18" s="220"/>
      <c r="BW18" s="220"/>
    </row>
    <row r="19" spans="1:75" ht="11.25" customHeight="1">
      <c r="A19" s="3"/>
      <c r="B19" s="172" t="s">
        <v>5</v>
      </c>
      <c r="C19" s="173"/>
      <c r="D19" s="173"/>
      <c r="E19" s="173"/>
      <c r="F19" s="173"/>
      <c r="G19" s="173"/>
      <c r="H19" s="173"/>
      <c r="I19" s="173"/>
      <c r="J19" s="173"/>
      <c r="K19" s="173"/>
      <c r="L19" s="173"/>
      <c r="M19" s="173"/>
      <c r="N19" s="173"/>
      <c r="O19" s="173"/>
      <c r="P19" s="173"/>
      <c r="Q19" s="173"/>
      <c r="R19" s="173"/>
      <c r="S19" s="173"/>
      <c r="T19" s="173"/>
      <c r="U19" s="173"/>
      <c r="V19" s="173"/>
      <c r="W19" s="173"/>
      <c r="X19" s="60"/>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1"/>
      <c r="BF19" s="40"/>
      <c r="BG19" s="40"/>
      <c r="BH19" s="40"/>
      <c r="BI19" s="40"/>
      <c r="BJ19" s="40"/>
      <c r="BK19" s="40"/>
      <c r="BL19" s="40"/>
      <c r="BR19" s="219"/>
      <c r="BS19" s="220"/>
      <c r="BT19" s="220"/>
      <c r="BU19" s="219"/>
      <c r="BV19" s="220"/>
      <c r="BW19" s="220"/>
    </row>
    <row r="20" spans="1:75" ht="15" customHeight="1">
      <c r="A20" s="3"/>
      <c r="B20" s="190"/>
      <c r="C20" s="191"/>
      <c r="D20" s="191"/>
      <c r="E20" s="191"/>
      <c r="F20" s="191"/>
      <c r="G20" s="191"/>
      <c r="H20" s="191"/>
      <c r="I20" s="191"/>
      <c r="J20" s="191"/>
      <c r="K20" s="191"/>
      <c r="L20" s="191"/>
      <c r="M20" s="191"/>
      <c r="N20" s="191"/>
      <c r="O20" s="191"/>
      <c r="P20" s="191"/>
      <c r="Q20" s="191"/>
      <c r="R20" s="191"/>
      <c r="S20" s="191"/>
      <c r="T20" s="191"/>
      <c r="U20" s="191"/>
      <c r="V20" s="85"/>
      <c r="W20" s="85"/>
      <c r="X20" s="63"/>
      <c r="Y20" s="64"/>
      <c r="Z20" s="64"/>
      <c r="AA20" s="64"/>
      <c r="AB20" s="64"/>
      <c r="AC20" s="64"/>
      <c r="AD20" s="64"/>
      <c r="AE20" s="64"/>
      <c r="AF20" s="65"/>
      <c r="AG20" s="65"/>
      <c r="AH20" s="65"/>
      <c r="AI20" s="65"/>
      <c r="AJ20" s="65"/>
      <c r="AK20" s="65"/>
      <c r="AL20" s="65"/>
      <c r="AM20" s="65"/>
      <c r="AN20" s="65"/>
      <c r="AO20" s="65"/>
      <c r="AP20" s="65"/>
      <c r="AQ20" s="65"/>
      <c r="AR20" s="62"/>
      <c r="AS20" s="62"/>
      <c r="AT20" s="66"/>
      <c r="AU20" s="64"/>
      <c r="AV20" s="64"/>
      <c r="AW20" s="64"/>
      <c r="AX20" s="64"/>
      <c r="AY20" s="64"/>
      <c r="AZ20" s="64"/>
      <c r="BA20" s="67"/>
      <c r="BF20" s="40"/>
      <c r="BG20" s="40"/>
      <c r="BH20" s="40"/>
      <c r="BI20" s="40"/>
      <c r="BJ20" s="40"/>
      <c r="BK20" s="40"/>
      <c r="BL20" s="40"/>
      <c r="BR20" s="219"/>
      <c r="BS20" s="220"/>
      <c r="BT20" s="220"/>
      <c r="BU20" s="219"/>
      <c r="BV20" s="220"/>
      <c r="BW20" s="220"/>
    </row>
    <row r="21" spans="1:75" ht="15" customHeight="1">
      <c r="A21" s="3"/>
      <c r="B21" s="188"/>
      <c r="C21" s="189"/>
      <c r="D21" s="189"/>
      <c r="E21" s="189"/>
      <c r="F21" s="189"/>
      <c r="G21" s="189"/>
      <c r="H21" s="189"/>
      <c r="I21" s="189"/>
      <c r="J21" s="189"/>
      <c r="K21" s="189"/>
      <c r="L21" s="189"/>
      <c r="M21" s="189"/>
      <c r="N21" s="189"/>
      <c r="O21" s="189"/>
      <c r="P21" s="189"/>
      <c r="Q21" s="189"/>
      <c r="R21" s="189"/>
      <c r="S21" s="189"/>
      <c r="T21" s="189"/>
      <c r="U21" s="189"/>
      <c r="V21" s="87"/>
      <c r="W21" s="87"/>
      <c r="X21" s="68"/>
      <c r="Y21" s="64"/>
      <c r="Z21" s="64"/>
      <c r="AA21" s="64"/>
      <c r="AB21" s="64"/>
      <c r="AC21" s="64"/>
      <c r="AD21" s="64"/>
      <c r="AE21" s="64"/>
      <c r="AF21" s="65"/>
      <c r="AG21" s="65"/>
      <c r="AH21" s="65"/>
      <c r="AI21" s="65"/>
      <c r="AJ21" s="65"/>
      <c r="AK21" s="65"/>
      <c r="AL21" s="65"/>
      <c r="AM21" s="65"/>
      <c r="AN21" s="65"/>
      <c r="AO21" s="65"/>
      <c r="AP21" s="65"/>
      <c r="AQ21" s="65"/>
      <c r="AR21" s="65"/>
      <c r="AS21" s="65"/>
      <c r="AT21" s="64"/>
      <c r="AU21" s="64"/>
      <c r="AV21" s="64"/>
      <c r="AW21" s="64"/>
      <c r="AX21" s="64"/>
      <c r="AY21" s="64"/>
      <c r="AZ21" s="64"/>
      <c r="BA21" s="67"/>
      <c r="BF21" s="40"/>
      <c r="BG21" s="40"/>
      <c r="BH21" s="40"/>
      <c r="BI21" s="40"/>
      <c r="BJ21" s="40"/>
      <c r="BK21" s="40"/>
      <c r="BL21" s="40"/>
      <c r="BR21" s="219"/>
      <c r="BS21" s="220"/>
      <c r="BT21" s="220"/>
      <c r="BU21" s="219"/>
      <c r="BV21" s="220"/>
      <c r="BW21" s="220"/>
    </row>
    <row r="22" spans="1:64" ht="15" customHeight="1">
      <c r="A22" s="3"/>
      <c r="B22" s="188"/>
      <c r="C22" s="189"/>
      <c r="D22" s="189"/>
      <c r="E22" s="189"/>
      <c r="F22" s="189"/>
      <c r="G22" s="189"/>
      <c r="H22" s="189"/>
      <c r="I22" s="189"/>
      <c r="J22" s="189"/>
      <c r="K22" s="189"/>
      <c r="L22" s="189"/>
      <c r="M22" s="189"/>
      <c r="N22" s="189"/>
      <c r="O22" s="189"/>
      <c r="P22" s="189"/>
      <c r="Q22" s="189"/>
      <c r="R22" s="189"/>
      <c r="S22" s="189"/>
      <c r="T22" s="189"/>
      <c r="U22" s="189"/>
      <c r="V22" s="87"/>
      <c r="W22" s="87"/>
      <c r="X22" s="69"/>
      <c r="Y22" s="70"/>
      <c r="Z22" s="70"/>
      <c r="AA22" s="70"/>
      <c r="AB22" s="70"/>
      <c r="AC22" s="70"/>
      <c r="AD22" s="70"/>
      <c r="AE22" s="70"/>
      <c r="AF22" s="65"/>
      <c r="AG22" s="65"/>
      <c r="AH22" s="65"/>
      <c r="AI22" s="65"/>
      <c r="AJ22" s="65"/>
      <c r="AK22" s="65"/>
      <c r="AL22" s="65"/>
      <c r="AM22" s="65"/>
      <c r="AN22" s="65"/>
      <c r="AO22" s="65"/>
      <c r="AP22" s="65"/>
      <c r="AQ22" s="65"/>
      <c r="AR22" s="62"/>
      <c r="AS22" s="62"/>
      <c r="AT22" s="70"/>
      <c r="AU22" s="70"/>
      <c r="AV22" s="70"/>
      <c r="AW22" s="70"/>
      <c r="AX22" s="70"/>
      <c r="AY22" s="70"/>
      <c r="AZ22" s="70"/>
      <c r="BA22" s="71"/>
      <c r="BF22" s="40"/>
      <c r="BG22" s="40"/>
      <c r="BH22" s="40"/>
      <c r="BI22" s="40"/>
      <c r="BJ22" s="40"/>
      <c r="BK22" s="40"/>
      <c r="BL22" s="40"/>
    </row>
    <row r="23" spans="1:64" ht="15" customHeight="1">
      <c r="A23" s="3"/>
      <c r="B23" s="188"/>
      <c r="C23" s="189"/>
      <c r="D23" s="189"/>
      <c r="E23" s="189"/>
      <c r="F23" s="189"/>
      <c r="G23" s="189"/>
      <c r="H23" s="189"/>
      <c r="I23" s="189"/>
      <c r="J23" s="189"/>
      <c r="K23" s="189"/>
      <c r="L23" s="189"/>
      <c r="M23" s="189"/>
      <c r="N23" s="189"/>
      <c r="O23" s="189"/>
      <c r="P23" s="189"/>
      <c r="Q23" s="189"/>
      <c r="R23" s="189"/>
      <c r="S23" s="189"/>
      <c r="T23" s="189"/>
      <c r="U23" s="189"/>
      <c r="V23" s="87"/>
      <c r="W23" s="87"/>
      <c r="X23" s="63"/>
      <c r="Y23" s="64"/>
      <c r="Z23" s="64"/>
      <c r="AA23" s="64"/>
      <c r="AB23" s="64"/>
      <c r="AC23" s="64"/>
      <c r="AD23" s="64"/>
      <c r="AE23" s="64"/>
      <c r="AF23" s="65"/>
      <c r="AG23" s="65"/>
      <c r="AH23" s="65"/>
      <c r="AI23" s="65"/>
      <c r="AJ23" s="65"/>
      <c r="AK23" s="65"/>
      <c r="AL23" s="65"/>
      <c r="AM23" s="65"/>
      <c r="AN23" s="65"/>
      <c r="AO23" s="65"/>
      <c r="AP23" s="65"/>
      <c r="AQ23" s="65"/>
      <c r="AR23" s="62"/>
      <c r="AS23" s="62"/>
      <c r="AT23" s="66"/>
      <c r="AU23" s="64"/>
      <c r="AV23" s="64"/>
      <c r="AW23" s="64"/>
      <c r="AX23" s="64"/>
      <c r="AY23" s="64"/>
      <c r="AZ23" s="64"/>
      <c r="BA23" s="67"/>
      <c r="BF23" s="40"/>
      <c r="BG23" s="40"/>
      <c r="BH23" s="40"/>
      <c r="BI23" s="40"/>
      <c r="BJ23" s="40"/>
      <c r="BK23" s="40"/>
      <c r="BL23" s="40"/>
    </row>
    <row r="24" spans="1:64" ht="15" customHeight="1">
      <c r="A24" s="3"/>
      <c r="B24" s="188"/>
      <c r="C24" s="338"/>
      <c r="D24" s="338"/>
      <c r="E24" s="338"/>
      <c r="F24" s="338"/>
      <c r="G24" s="338"/>
      <c r="H24" s="338"/>
      <c r="I24" s="338"/>
      <c r="J24" s="338"/>
      <c r="K24" s="338"/>
      <c r="L24" s="338"/>
      <c r="M24" s="338"/>
      <c r="N24" s="338"/>
      <c r="O24" s="338"/>
      <c r="P24" s="338"/>
      <c r="Q24" s="338"/>
      <c r="R24" s="338"/>
      <c r="S24" s="338"/>
      <c r="T24" s="338"/>
      <c r="U24" s="338"/>
      <c r="V24" s="87"/>
      <c r="W24" s="87"/>
      <c r="X24" s="68"/>
      <c r="Y24" s="64"/>
      <c r="Z24" s="64"/>
      <c r="AA24" s="64"/>
      <c r="AB24" s="64"/>
      <c r="AC24" s="64"/>
      <c r="AD24" s="64"/>
      <c r="AE24" s="64"/>
      <c r="AF24" s="65"/>
      <c r="AG24" s="65"/>
      <c r="AH24" s="65"/>
      <c r="AI24" s="65"/>
      <c r="AJ24" s="65"/>
      <c r="AK24" s="65"/>
      <c r="AL24" s="65"/>
      <c r="AM24" s="65"/>
      <c r="AN24" s="65"/>
      <c r="AO24" s="65"/>
      <c r="AP24" s="65"/>
      <c r="AQ24" s="65"/>
      <c r="AR24" s="62"/>
      <c r="AS24" s="62"/>
      <c r="AT24" s="64"/>
      <c r="AU24" s="64"/>
      <c r="AV24" s="64"/>
      <c r="AW24" s="64"/>
      <c r="AX24" s="64"/>
      <c r="AY24" s="64"/>
      <c r="AZ24" s="64"/>
      <c r="BA24" s="67"/>
      <c r="BF24" s="40"/>
      <c r="BG24" s="40"/>
      <c r="BH24" s="40"/>
      <c r="BI24" s="40"/>
      <c r="BJ24" s="40"/>
      <c r="BK24" s="40"/>
      <c r="BL24" s="40"/>
    </row>
    <row r="25" spans="1:53" ht="15" customHeight="1" thickBot="1">
      <c r="A25" s="3"/>
      <c r="B25" s="339"/>
      <c r="C25" s="340"/>
      <c r="D25" s="340"/>
      <c r="E25" s="340"/>
      <c r="F25" s="340"/>
      <c r="G25" s="340"/>
      <c r="H25" s="340"/>
      <c r="I25" s="340"/>
      <c r="J25" s="340"/>
      <c r="K25" s="340"/>
      <c r="L25" s="340"/>
      <c r="M25" s="340"/>
      <c r="N25" s="340"/>
      <c r="O25" s="340"/>
      <c r="P25" s="340"/>
      <c r="Q25" s="340"/>
      <c r="R25" s="340"/>
      <c r="S25" s="340"/>
      <c r="T25" s="340"/>
      <c r="U25" s="340"/>
      <c r="V25" s="86"/>
      <c r="W25" s="86"/>
      <c r="X25" s="72"/>
      <c r="Y25" s="73"/>
      <c r="Z25" s="73"/>
      <c r="AA25" s="73"/>
      <c r="AB25" s="73"/>
      <c r="AC25" s="73"/>
      <c r="AD25" s="73"/>
      <c r="AE25" s="73"/>
      <c r="AF25" s="74"/>
      <c r="AG25" s="74"/>
      <c r="AH25" s="74"/>
      <c r="AI25" s="74"/>
      <c r="AJ25" s="74"/>
      <c r="AK25" s="74"/>
      <c r="AL25" s="74"/>
      <c r="AM25" s="74"/>
      <c r="AN25" s="74"/>
      <c r="AO25" s="74"/>
      <c r="AP25" s="74"/>
      <c r="AQ25" s="74"/>
      <c r="AR25" s="75"/>
      <c r="AS25" s="75"/>
      <c r="AT25" s="73"/>
      <c r="AU25" s="73"/>
      <c r="AV25" s="73"/>
      <c r="AW25" s="73"/>
      <c r="AX25" s="73"/>
      <c r="AY25" s="73"/>
      <c r="AZ25" s="73"/>
      <c r="BA25" s="76"/>
    </row>
    <row r="26" ht="6.75" customHeight="1" hidden="1" thickBot="1"/>
    <row r="27" spans="1:53" ht="10.5" customHeight="1">
      <c r="A27" s="3"/>
      <c r="B27" s="225"/>
      <c r="C27" s="226"/>
      <c r="D27" s="226"/>
      <c r="E27" s="226"/>
      <c r="F27" s="226"/>
      <c r="G27" s="226"/>
      <c r="H27" s="226"/>
      <c r="I27" s="226"/>
      <c r="J27" s="226"/>
      <c r="K27" s="226"/>
      <c r="L27" s="226"/>
      <c r="M27" s="226"/>
      <c r="N27" s="226"/>
      <c r="O27" s="226"/>
      <c r="P27" s="226"/>
      <c r="Q27" s="226"/>
      <c r="R27" s="226"/>
      <c r="S27" s="226"/>
      <c r="T27" s="227"/>
      <c r="U27" s="226"/>
      <c r="V27" s="226"/>
      <c r="W27" s="226"/>
      <c r="X27" s="226"/>
      <c r="Y27" s="226"/>
      <c r="Z27" s="226"/>
      <c r="AA27" s="228"/>
      <c r="AB27" s="229" t="s">
        <v>104</v>
      </c>
      <c r="AC27" s="150"/>
      <c r="AD27" s="150"/>
      <c r="AE27" s="150"/>
      <c r="AF27" s="150"/>
      <c r="AG27" s="150"/>
      <c r="AH27" s="150"/>
      <c r="AI27" s="150"/>
      <c r="AJ27" s="150"/>
      <c r="AK27" s="150"/>
      <c r="AL27" s="150"/>
      <c r="AM27" s="150"/>
      <c r="AN27" s="150"/>
      <c r="AO27" s="150" t="s">
        <v>105</v>
      </c>
      <c r="AP27" s="150"/>
      <c r="AQ27" s="150"/>
      <c r="AR27" s="150"/>
      <c r="AS27" s="150"/>
      <c r="AT27" s="150"/>
      <c r="AU27" s="150"/>
      <c r="AV27" s="150"/>
      <c r="AW27" s="150"/>
      <c r="AX27" s="150"/>
      <c r="AY27" s="150"/>
      <c r="AZ27" s="150"/>
      <c r="BA27" s="152"/>
    </row>
    <row r="28" spans="1:53" ht="10.5" customHeight="1">
      <c r="A28" s="3"/>
      <c r="B28" s="135"/>
      <c r="C28" s="136"/>
      <c r="D28" s="136"/>
      <c r="E28" s="136"/>
      <c r="F28" s="136"/>
      <c r="G28" s="136"/>
      <c r="H28" s="136"/>
      <c r="I28" s="136"/>
      <c r="J28" s="136"/>
      <c r="K28" s="136"/>
      <c r="L28" s="136"/>
      <c r="M28" s="136"/>
      <c r="N28" s="136"/>
      <c r="O28" s="136"/>
      <c r="P28" s="136"/>
      <c r="Q28" s="136"/>
      <c r="R28" s="136"/>
      <c r="S28" s="136"/>
      <c r="T28" s="139"/>
      <c r="U28" s="139"/>
      <c r="V28" s="139"/>
      <c r="W28" s="139"/>
      <c r="X28" s="139"/>
      <c r="Y28" s="139"/>
      <c r="Z28" s="139"/>
      <c r="AA28" s="140"/>
      <c r="AB28" s="230"/>
      <c r="AC28" s="231"/>
      <c r="AD28" s="231"/>
      <c r="AE28" s="231"/>
      <c r="AF28" s="231"/>
      <c r="AG28" s="231"/>
      <c r="AH28" s="231"/>
      <c r="AI28" s="231"/>
      <c r="AJ28" s="231"/>
      <c r="AK28" s="231"/>
      <c r="AL28" s="231"/>
      <c r="AM28" s="231"/>
      <c r="AN28" s="231"/>
      <c r="AO28" s="234"/>
      <c r="AP28" s="235"/>
      <c r="AQ28" s="235"/>
      <c r="AR28" s="235"/>
      <c r="AS28" s="235"/>
      <c r="AT28" s="235"/>
      <c r="AU28" s="235"/>
      <c r="AV28" s="235"/>
      <c r="AW28" s="235"/>
      <c r="AX28" s="235"/>
      <c r="AY28" s="235"/>
      <c r="AZ28" s="235"/>
      <c r="BA28" s="236"/>
    </row>
    <row r="29" spans="1:53" ht="10.5" customHeight="1" thickBot="1">
      <c r="A29" s="3"/>
      <c r="B29" s="137"/>
      <c r="C29" s="138"/>
      <c r="D29" s="138"/>
      <c r="E29" s="138"/>
      <c r="F29" s="138"/>
      <c r="G29" s="138"/>
      <c r="H29" s="138"/>
      <c r="I29" s="138"/>
      <c r="J29" s="138"/>
      <c r="K29" s="138"/>
      <c r="L29" s="138"/>
      <c r="M29" s="138"/>
      <c r="N29" s="138"/>
      <c r="O29" s="138"/>
      <c r="P29" s="138"/>
      <c r="Q29" s="138"/>
      <c r="R29" s="138"/>
      <c r="S29" s="138"/>
      <c r="T29" s="141"/>
      <c r="U29" s="141"/>
      <c r="V29" s="141"/>
      <c r="W29" s="141"/>
      <c r="X29" s="141"/>
      <c r="Y29" s="141"/>
      <c r="Z29" s="141"/>
      <c r="AA29" s="142"/>
      <c r="AB29" s="232"/>
      <c r="AC29" s="233"/>
      <c r="AD29" s="233"/>
      <c r="AE29" s="233"/>
      <c r="AF29" s="233"/>
      <c r="AG29" s="233"/>
      <c r="AH29" s="233"/>
      <c r="AI29" s="233"/>
      <c r="AJ29" s="233"/>
      <c r="AK29" s="233"/>
      <c r="AL29" s="233"/>
      <c r="AM29" s="233"/>
      <c r="AN29" s="233"/>
      <c r="AO29" s="237"/>
      <c r="AP29" s="238"/>
      <c r="AQ29" s="238"/>
      <c r="AR29" s="238"/>
      <c r="AS29" s="238"/>
      <c r="AT29" s="238"/>
      <c r="AU29" s="238"/>
      <c r="AV29" s="238"/>
      <c r="AW29" s="238"/>
      <c r="AX29" s="238"/>
      <c r="AY29" s="238"/>
      <c r="AZ29" s="238"/>
      <c r="BA29" s="239"/>
    </row>
    <row r="30" spans="1:53" ht="10.5" customHeight="1">
      <c r="A30" s="3"/>
      <c r="B30" s="149" t="s">
        <v>7</v>
      </c>
      <c r="C30" s="240"/>
      <c r="D30" s="240"/>
      <c r="E30" s="240"/>
      <c r="F30" s="240"/>
      <c r="G30" s="240"/>
      <c r="H30" s="240"/>
      <c r="I30" s="240"/>
      <c r="J30" s="240"/>
      <c r="K30" s="240"/>
      <c r="L30" s="240"/>
      <c r="M30" s="240"/>
      <c r="N30" s="240"/>
      <c r="O30" s="240"/>
      <c r="P30" s="240"/>
      <c r="Q30" s="240"/>
      <c r="R30" s="240"/>
      <c r="S30" s="240"/>
      <c r="T30" s="229" t="s">
        <v>8</v>
      </c>
      <c r="U30" s="240"/>
      <c r="V30" s="240"/>
      <c r="W30" s="240"/>
      <c r="X30" s="240"/>
      <c r="Y30" s="240"/>
      <c r="Z30" s="240"/>
      <c r="AA30" s="241"/>
      <c r="AB30" s="229" t="s">
        <v>9</v>
      </c>
      <c r="AC30" s="150"/>
      <c r="AD30" s="150"/>
      <c r="AE30" s="150"/>
      <c r="AF30" s="150"/>
      <c r="AG30" s="150"/>
      <c r="AH30" s="150"/>
      <c r="AI30" s="150"/>
      <c r="AJ30" s="150"/>
      <c r="AK30" s="150"/>
      <c r="AL30" s="150"/>
      <c r="AM30" s="150"/>
      <c r="AN30" s="150"/>
      <c r="AO30" s="150" t="s">
        <v>105</v>
      </c>
      <c r="AP30" s="150"/>
      <c r="AQ30" s="150"/>
      <c r="AR30" s="150"/>
      <c r="AS30" s="150"/>
      <c r="AT30" s="150"/>
      <c r="AU30" s="150"/>
      <c r="AV30" s="150"/>
      <c r="AW30" s="150"/>
      <c r="AX30" s="150"/>
      <c r="AY30" s="150"/>
      <c r="AZ30" s="150"/>
      <c r="BA30" s="152"/>
    </row>
    <row r="31" spans="1:53" ht="10.5" customHeight="1">
      <c r="A31" s="3"/>
      <c r="B31" s="242"/>
      <c r="C31" s="243"/>
      <c r="D31" s="243"/>
      <c r="E31" s="243"/>
      <c r="F31" s="243"/>
      <c r="G31" s="243"/>
      <c r="H31" s="243"/>
      <c r="I31" s="243"/>
      <c r="J31" s="243"/>
      <c r="K31" s="243"/>
      <c r="L31" s="243"/>
      <c r="M31" s="243"/>
      <c r="N31" s="243"/>
      <c r="O31" s="243"/>
      <c r="P31" s="243"/>
      <c r="Q31" s="243"/>
      <c r="R31" s="243"/>
      <c r="S31" s="243"/>
      <c r="T31" s="246"/>
      <c r="U31" s="247"/>
      <c r="V31" s="247"/>
      <c r="W31" s="247"/>
      <c r="X31" s="247"/>
      <c r="Y31" s="247"/>
      <c r="Z31" s="247"/>
      <c r="AA31" s="248"/>
      <c r="AB31" s="230"/>
      <c r="AC31" s="231"/>
      <c r="AD31" s="231"/>
      <c r="AE31" s="231"/>
      <c r="AF31" s="231"/>
      <c r="AG31" s="231"/>
      <c r="AH31" s="231"/>
      <c r="AI31" s="231"/>
      <c r="AJ31" s="231"/>
      <c r="AK31" s="231"/>
      <c r="AL31" s="231"/>
      <c r="AM31" s="231"/>
      <c r="AN31" s="231"/>
      <c r="AO31" s="254"/>
      <c r="AP31" s="255"/>
      <c r="AQ31" s="255"/>
      <c r="AR31" s="255"/>
      <c r="AS31" s="255"/>
      <c r="AT31" s="255"/>
      <c r="AU31" s="255"/>
      <c r="AV31" s="255"/>
      <c r="AW31" s="255"/>
      <c r="AX31" s="255"/>
      <c r="AY31" s="255"/>
      <c r="AZ31" s="255"/>
      <c r="BA31" s="256"/>
    </row>
    <row r="32" spans="1:53" ht="10.5" customHeight="1" thickBot="1">
      <c r="A32" s="3"/>
      <c r="B32" s="244"/>
      <c r="C32" s="245"/>
      <c r="D32" s="245"/>
      <c r="E32" s="245"/>
      <c r="F32" s="245"/>
      <c r="G32" s="245"/>
      <c r="H32" s="245"/>
      <c r="I32" s="245"/>
      <c r="J32" s="245"/>
      <c r="K32" s="245"/>
      <c r="L32" s="245"/>
      <c r="M32" s="245"/>
      <c r="N32" s="245"/>
      <c r="O32" s="245"/>
      <c r="P32" s="245"/>
      <c r="Q32" s="245"/>
      <c r="R32" s="245"/>
      <c r="S32" s="245"/>
      <c r="T32" s="249"/>
      <c r="U32" s="250"/>
      <c r="V32" s="250"/>
      <c r="W32" s="250"/>
      <c r="X32" s="250"/>
      <c r="Y32" s="250"/>
      <c r="Z32" s="250"/>
      <c r="AA32" s="251"/>
      <c r="AB32" s="252"/>
      <c r="AC32" s="253"/>
      <c r="AD32" s="253"/>
      <c r="AE32" s="253"/>
      <c r="AF32" s="253"/>
      <c r="AG32" s="253"/>
      <c r="AH32" s="253"/>
      <c r="AI32" s="253"/>
      <c r="AJ32" s="253"/>
      <c r="AK32" s="253"/>
      <c r="AL32" s="253"/>
      <c r="AM32" s="253"/>
      <c r="AN32" s="253"/>
      <c r="AO32" s="257"/>
      <c r="AP32" s="258"/>
      <c r="AQ32" s="258"/>
      <c r="AR32" s="258"/>
      <c r="AS32" s="258"/>
      <c r="AT32" s="258"/>
      <c r="AU32" s="258"/>
      <c r="AV32" s="258"/>
      <c r="AW32" s="258"/>
      <c r="AX32" s="258"/>
      <c r="AY32" s="258"/>
      <c r="AZ32" s="258"/>
      <c r="BA32" s="259"/>
    </row>
    <row r="33" spans="1:53" ht="10.5" customHeight="1">
      <c r="A33" s="3"/>
      <c r="B33" s="260" t="s">
        <v>10</v>
      </c>
      <c r="C33" s="261"/>
      <c r="D33" s="261"/>
      <c r="E33" s="261"/>
      <c r="F33" s="261"/>
      <c r="G33" s="261"/>
      <c r="H33" s="261"/>
      <c r="I33" s="261"/>
      <c r="J33" s="261"/>
      <c r="K33" s="261"/>
      <c r="L33" s="261"/>
      <c r="M33" s="261"/>
      <c r="N33" s="261"/>
      <c r="O33" s="261" t="s">
        <v>105</v>
      </c>
      <c r="P33" s="261"/>
      <c r="Q33" s="261"/>
      <c r="R33" s="261"/>
      <c r="S33" s="261"/>
      <c r="T33" s="261"/>
      <c r="U33" s="261"/>
      <c r="V33" s="261"/>
      <c r="W33" s="261"/>
      <c r="X33" s="261"/>
      <c r="Y33" s="261"/>
      <c r="Z33" s="261"/>
      <c r="AA33" s="262"/>
      <c r="AB33" s="263" t="s">
        <v>106</v>
      </c>
      <c r="AC33" s="261"/>
      <c r="AD33" s="261"/>
      <c r="AE33" s="261"/>
      <c r="AF33" s="261"/>
      <c r="AG33" s="261"/>
      <c r="AH33" s="261"/>
      <c r="AI33" s="261"/>
      <c r="AJ33" s="261"/>
      <c r="AK33" s="261"/>
      <c r="AL33" s="261"/>
      <c r="AM33" s="261"/>
      <c r="AN33" s="261"/>
      <c r="AO33" s="261" t="s">
        <v>105</v>
      </c>
      <c r="AP33" s="261"/>
      <c r="AQ33" s="261"/>
      <c r="AR33" s="261"/>
      <c r="AS33" s="261"/>
      <c r="AT33" s="261"/>
      <c r="AU33" s="261"/>
      <c r="AV33" s="261"/>
      <c r="AW33" s="261"/>
      <c r="AX33" s="261"/>
      <c r="AY33" s="261"/>
      <c r="AZ33" s="261"/>
      <c r="BA33" s="264"/>
    </row>
    <row r="34" spans="1:53" ht="10.5" customHeight="1">
      <c r="A34" s="3"/>
      <c r="B34" s="265"/>
      <c r="C34" s="231"/>
      <c r="D34" s="231"/>
      <c r="E34" s="231"/>
      <c r="F34" s="231"/>
      <c r="G34" s="231"/>
      <c r="H34" s="231"/>
      <c r="I34" s="231"/>
      <c r="J34" s="231"/>
      <c r="K34" s="231"/>
      <c r="L34" s="231"/>
      <c r="M34" s="231"/>
      <c r="N34" s="231"/>
      <c r="O34" s="254"/>
      <c r="P34" s="255"/>
      <c r="Q34" s="255"/>
      <c r="R34" s="255"/>
      <c r="S34" s="255"/>
      <c r="T34" s="255"/>
      <c r="U34" s="255"/>
      <c r="V34" s="255"/>
      <c r="W34" s="255"/>
      <c r="X34" s="255"/>
      <c r="Y34" s="255"/>
      <c r="Z34" s="255"/>
      <c r="AA34" s="268"/>
      <c r="AB34" s="230"/>
      <c r="AC34" s="231"/>
      <c r="AD34" s="231"/>
      <c r="AE34" s="231"/>
      <c r="AF34" s="231"/>
      <c r="AG34" s="231"/>
      <c r="AH34" s="231"/>
      <c r="AI34" s="231"/>
      <c r="AJ34" s="231"/>
      <c r="AK34" s="231"/>
      <c r="AL34" s="231"/>
      <c r="AM34" s="231"/>
      <c r="AN34" s="231"/>
      <c r="AO34" s="254"/>
      <c r="AP34" s="255"/>
      <c r="AQ34" s="255"/>
      <c r="AR34" s="255"/>
      <c r="AS34" s="255"/>
      <c r="AT34" s="255"/>
      <c r="AU34" s="255"/>
      <c r="AV34" s="255"/>
      <c r="AW34" s="255"/>
      <c r="AX34" s="255"/>
      <c r="AY34" s="255"/>
      <c r="AZ34" s="255"/>
      <c r="BA34" s="256"/>
    </row>
    <row r="35" spans="1:53" ht="10.5" customHeight="1" thickBot="1">
      <c r="A35" s="3"/>
      <c r="B35" s="266"/>
      <c r="C35" s="267"/>
      <c r="D35" s="267"/>
      <c r="E35" s="267"/>
      <c r="F35" s="267"/>
      <c r="G35" s="267"/>
      <c r="H35" s="267"/>
      <c r="I35" s="267"/>
      <c r="J35" s="267"/>
      <c r="K35" s="267"/>
      <c r="L35" s="267"/>
      <c r="M35" s="267"/>
      <c r="N35" s="267"/>
      <c r="O35" s="257"/>
      <c r="P35" s="258"/>
      <c r="Q35" s="258"/>
      <c r="R35" s="258"/>
      <c r="S35" s="258"/>
      <c r="T35" s="258"/>
      <c r="U35" s="258"/>
      <c r="V35" s="258"/>
      <c r="W35" s="258"/>
      <c r="X35" s="258"/>
      <c r="Y35" s="258"/>
      <c r="Z35" s="258"/>
      <c r="AA35" s="269"/>
      <c r="AB35" s="270"/>
      <c r="AC35" s="267"/>
      <c r="AD35" s="267"/>
      <c r="AE35" s="267"/>
      <c r="AF35" s="267"/>
      <c r="AG35" s="267"/>
      <c r="AH35" s="267"/>
      <c r="AI35" s="267"/>
      <c r="AJ35" s="267"/>
      <c r="AK35" s="267"/>
      <c r="AL35" s="267"/>
      <c r="AM35" s="267"/>
      <c r="AN35" s="267"/>
      <c r="AO35" s="257"/>
      <c r="AP35" s="258"/>
      <c r="AQ35" s="258"/>
      <c r="AR35" s="258"/>
      <c r="AS35" s="258"/>
      <c r="AT35" s="258"/>
      <c r="AU35" s="258"/>
      <c r="AV35" s="258"/>
      <c r="AW35" s="258"/>
      <c r="AX35" s="258"/>
      <c r="AY35" s="258"/>
      <c r="AZ35" s="258"/>
      <c r="BA35" s="259"/>
    </row>
    <row r="36" spans="1:53" ht="10.5" customHeight="1">
      <c r="A36" s="3"/>
      <c r="B36" s="149" t="s">
        <v>11</v>
      </c>
      <c r="C36" s="240"/>
      <c r="D36" s="240"/>
      <c r="E36" s="240"/>
      <c r="F36" s="240"/>
      <c r="G36" s="240"/>
      <c r="H36" s="240"/>
      <c r="I36" s="240"/>
      <c r="J36" s="240"/>
      <c r="K36" s="240"/>
      <c r="L36" s="240"/>
      <c r="M36" s="240"/>
      <c r="N36" s="240"/>
      <c r="O36" s="240"/>
      <c r="P36" s="240"/>
      <c r="Q36" s="240"/>
      <c r="R36" s="240"/>
      <c r="S36" s="240"/>
      <c r="T36" s="150"/>
      <c r="U36" s="240"/>
      <c r="V36" s="240"/>
      <c r="W36" s="240"/>
      <c r="X36" s="240"/>
      <c r="Y36" s="240"/>
      <c r="Z36" s="240"/>
      <c r="AA36" s="241"/>
      <c r="AB36" s="229" t="s">
        <v>6</v>
      </c>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2"/>
    </row>
    <row r="37" spans="1:53" ht="10.5" customHeight="1">
      <c r="A37" s="3"/>
      <c r="B37" s="271"/>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3"/>
      <c r="AB37" s="277" t="s">
        <v>107</v>
      </c>
      <c r="AC37" s="278"/>
      <c r="AD37" s="278"/>
      <c r="AE37" s="278"/>
      <c r="AF37" s="278"/>
      <c r="AG37" s="278"/>
      <c r="AH37" s="278"/>
      <c r="AI37" s="278"/>
      <c r="AJ37" s="278"/>
      <c r="AK37" s="278"/>
      <c r="AL37" s="278"/>
      <c r="AM37" s="278"/>
      <c r="AN37" s="278"/>
      <c r="AO37" s="281" t="s">
        <v>108</v>
      </c>
      <c r="AP37" s="282"/>
      <c r="AQ37" s="282"/>
      <c r="AR37" s="282"/>
      <c r="AS37" s="282"/>
      <c r="AT37" s="282"/>
      <c r="AU37" s="282"/>
      <c r="AV37" s="282"/>
      <c r="AW37" s="282"/>
      <c r="AX37" s="282"/>
      <c r="AY37" s="282"/>
      <c r="AZ37" s="282"/>
      <c r="BA37" s="283"/>
    </row>
    <row r="38" spans="1:53" ht="10.5" customHeight="1">
      <c r="A38" s="3"/>
      <c r="B38" s="27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6"/>
      <c r="AB38" s="279"/>
      <c r="AC38" s="280"/>
      <c r="AD38" s="280"/>
      <c r="AE38" s="280"/>
      <c r="AF38" s="280"/>
      <c r="AG38" s="280"/>
      <c r="AH38" s="280"/>
      <c r="AI38" s="280"/>
      <c r="AJ38" s="280"/>
      <c r="AK38" s="280"/>
      <c r="AL38" s="280"/>
      <c r="AM38" s="280"/>
      <c r="AN38" s="280"/>
      <c r="AO38" s="284"/>
      <c r="AP38" s="285"/>
      <c r="AQ38" s="285"/>
      <c r="AR38" s="285"/>
      <c r="AS38" s="285"/>
      <c r="AT38" s="285"/>
      <c r="AU38" s="285"/>
      <c r="AV38" s="285"/>
      <c r="AW38" s="285"/>
      <c r="AX38" s="285"/>
      <c r="AY38" s="285"/>
      <c r="AZ38" s="285"/>
      <c r="BA38" s="286"/>
    </row>
    <row r="39" spans="1:53" ht="10.5" customHeight="1">
      <c r="A39" s="3"/>
      <c r="B39" s="287" t="s">
        <v>12</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9"/>
    </row>
    <row r="40" spans="1:53" ht="10.5" customHeight="1">
      <c r="A40" s="3"/>
      <c r="B40" s="290" t="s">
        <v>109</v>
      </c>
      <c r="C40" s="291"/>
      <c r="D40" s="291"/>
      <c r="E40" s="291"/>
      <c r="F40" s="291"/>
      <c r="G40" s="291"/>
      <c r="H40" s="291"/>
      <c r="I40" s="291"/>
      <c r="J40" s="291"/>
      <c r="K40" s="291"/>
      <c r="L40" s="291"/>
      <c r="M40" s="291"/>
      <c r="N40" s="292"/>
      <c r="O40" s="263" t="s">
        <v>13</v>
      </c>
      <c r="P40" s="261"/>
      <c r="Q40" s="261"/>
      <c r="R40" s="261"/>
      <c r="S40" s="261"/>
      <c r="T40" s="261"/>
      <c r="U40" s="262"/>
      <c r="V40" s="263" t="s">
        <v>14</v>
      </c>
      <c r="W40" s="261"/>
      <c r="X40" s="261"/>
      <c r="Y40" s="261"/>
      <c r="Z40" s="261"/>
      <c r="AA40" s="261"/>
      <c r="AB40" s="261"/>
      <c r="AC40" s="261"/>
      <c r="AD40" s="261"/>
      <c r="AE40" s="261"/>
      <c r="AF40" s="261"/>
      <c r="AG40" s="262"/>
      <c r="AH40" s="263" t="s">
        <v>1329</v>
      </c>
      <c r="AI40" s="261"/>
      <c r="AJ40" s="261"/>
      <c r="AK40" s="293"/>
      <c r="AL40" s="261"/>
      <c r="AM40" s="261"/>
      <c r="AN40" s="261"/>
      <c r="AO40" s="261"/>
      <c r="AP40" s="261"/>
      <c r="AQ40" s="261"/>
      <c r="AR40" s="262"/>
      <c r="AS40" s="263" t="s">
        <v>1330</v>
      </c>
      <c r="AT40" s="294"/>
      <c r="AU40" s="294"/>
      <c r="AV40" s="294"/>
      <c r="AW40" s="294"/>
      <c r="AX40" s="294"/>
      <c r="AY40" s="294"/>
      <c r="AZ40" s="294"/>
      <c r="BA40" s="295"/>
    </row>
    <row r="41" spans="1:53" ht="15.75" customHeight="1">
      <c r="A41" s="3"/>
      <c r="B41" s="301" t="s">
        <v>1152</v>
      </c>
      <c r="C41" s="302"/>
      <c r="D41" s="302"/>
      <c r="E41" s="302"/>
      <c r="F41" s="302"/>
      <c r="G41" s="302"/>
      <c r="H41" s="307" t="s">
        <v>45</v>
      </c>
      <c r="I41" s="310" t="s">
        <v>1152</v>
      </c>
      <c r="J41" s="310"/>
      <c r="K41" s="310"/>
      <c r="L41" s="310"/>
      <c r="M41" s="310"/>
      <c r="N41" s="311"/>
      <c r="O41" s="316">
        <f>IF(UNTCNT=0,"",UNTCNT)</f>
      </c>
      <c r="P41" s="317"/>
      <c r="Q41" s="317"/>
      <c r="R41" s="317"/>
      <c r="S41" s="317"/>
      <c r="T41" s="317"/>
      <c r="U41" s="318"/>
      <c r="V41" s="319">
        <f>TTLPKG</f>
      </c>
      <c r="W41" s="320"/>
      <c r="X41" s="320"/>
      <c r="Y41" s="320"/>
      <c r="Z41" s="320"/>
      <c r="AA41" s="320"/>
      <c r="AB41" s="320"/>
      <c r="AC41" s="320"/>
      <c r="AD41" s="320"/>
      <c r="AE41" s="320"/>
      <c r="AF41" s="320"/>
      <c r="AG41" s="321"/>
      <c r="AH41" s="322">
        <f>IF(TTLWT=0,"",TTLWT)</f>
      </c>
      <c r="AI41" s="323"/>
      <c r="AJ41" s="323"/>
      <c r="AK41" s="323"/>
      <c r="AL41" s="323"/>
      <c r="AM41" s="323"/>
      <c r="AN41" s="323"/>
      <c r="AO41" s="323"/>
      <c r="AP41" s="323"/>
      <c r="AQ41" s="323"/>
      <c r="AR41" s="324"/>
      <c r="AS41" s="120">
        <f>IF(AND(TTLM3=0,TTLWT=0),"",TTLM3)</f>
      </c>
      <c r="AT41" s="121"/>
      <c r="AU41" s="121"/>
      <c r="AV41" s="121"/>
      <c r="AW41" s="121"/>
      <c r="AX41" s="121"/>
      <c r="AY41" s="121"/>
      <c r="AZ41" s="121"/>
      <c r="BA41" s="122"/>
    </row>
    <row r="42" spans="1:53" ht="9" customHeight="1">
      <c r="A42" s="3"/>
      <c r="B42" s="303"/>
      <c r="C42" s="304"/>
      <c r="D42" s="304"/>
      <c r="E42" s="304"/>
      <c r="F42" s="304"/>
      <c r="G42" s="304"/>
      <c r="H42" s="308"/>
      <c r="I42" s="312"/>
      <c r="J42" s="312"/>
      <c r="K42" s="312"/>
      <c r="L42" s="312"/>
      <c r="M42" s="312"/>
      <c r="N42" s="313"/>
      <c r="O42" s="341"/>
      <c r="P42" s="342"/>
      <c r="Q42" s="342"/>
      <c r="R42" s="342"/>
      <c r="S42" s="342"/>
      <c r="T42" s="342"/>
      <c r="U42" s="343"/>
      <c r="V42" s="347"/>
      <c r="W42" s="348"/>
      <c r="X42" s="348"/>
      <c r="Y42" s="348"/>
      <c r="Z42" s="348"/>
      <c r="AA42" s="348"/>
      <c r="AB42" s="348"/>
      <c r="AC42" s="348"/>
      <c r="AD42" s="348"/>
      <c r="AE42" s="348"/>
      <c r="AF42" s="348"/>
      <c r="AG42" s="349"/>
      <c r="AH42" s="123"/>
      <c r="AI42" s="124"/>
      <c r="AJ42" s="124"/>
      <c r="AK42" s="124"/>
      <c r="AL42" s="124"/>
      <c r="AM42" s="124"/>
      <c r="AN42" s="124"/>
      <c r="AO42" s="124"/>
      <c r="AP42" s="124"/>
      <c r="AQ42" s="124"/>
      <c r="AR42" s="125"/>
      <c r="AS42" s="129"/>
      <c r="AT42" s="130"/>
      <c r="AU42" s="130"/>
      <c r="AV42" s="130"/>
      <c r="AW42" s="130"/>
      <c r="AX42" s="130"/>
      <c r="AY42" s="130"/>
      <c r="AZ42" s="130"/>
      <c r="BA42" s="131"/>
    </row>
    <row r="43" spans="1:53" ht="9" customHeight="1" thickBot="1">
      <c r="A43" s="3"/>
      <c r="B43" s="305"/>
      <c r="C43" s="306"/>
      <c r="D43" s="306"/>
      <c r="E43" s="306"/>
      <c r="F43" s="306"/>
      <c r="G43" s="306"/>
      <c r="H43" s="309"/>
      <c r="I43" s="314"/>
      <c r="J43" s="314"/>
      <c r="K43" s="314"/>
      <c r="L43" s="314"/>
      <c r="M43" s="314"/>
      <c r="N43" s="315"/>
      <c r="O43" s="344"/>
      <c r="P43" s="345"/>
      <c r="Q43" s="345"/>
      <c r="R43" s="345"/>
      <c r="S43" s="345"/>
      <c r="T43" s="345"/>
      <c r="U43" s="346"/>
      <c r="V43" s="350"/>
      <c r="W43" s="351"/>
      <c r="X43" s="351"/>
      <c r="Y43" s="351"/>
      <c r="Z43" s="351"/>
      <c r="AA43" s="351"/>
      <c r="AB43" s="351"/>
      <c r="AC43" s="351"/>
      <c r="AD43" s="351"/>
      <c r="AE43" s="351"/>
      <c r="AF43" s="351"/>
      <c r="AG43" s="352"/>
      <c r="AH43" s="126"/>
      <c r="AI43" s="127"/>
      <c r="AJ43" s="127"/>
      <c r="AK43" s="127"/>
      <c r="AL43" s="127"/>
      <c r="AM43" s="127"/>
      <c r="AN43" s="127"/>
      <c r="AO43" s="127"/>
      <c r="AP43" s="127"/>
      <c r="AQ43" s="127"/>
      <c r="AR43" s="128"/>
      <c r="AS43" s="132"/>
      <c r="AT43" s="133"/>
      <c r="AU43" s="133"/>
      <c r="AV43" s="133"/>
      <c r="AW43" s="133"/>
      <c r="AX43" s="133"/>
      <c r="AY43" s="133"/>
      <c r="AZ43" s="133"/>
      <c r="BA43" s="134"/>
    </row>
    <row r="44" spans="1:53" ht="10.5" customHeight="1">
      <c r="A44" s="3"/>
      <c r="B44" s="149" t="s">
        <v>15</v>
      </c>
      <c r="C44" s="240"/>
      <c r="D44" s="240"/>
      <c r="E44" s="240"/>
      <c r="F44" s="240"/>
      <c r="G44" s="240"/>
      <c r="H44" s="240"/>
      <c r="I44" s="240"/>
      <c r="J44" s="240"/>
      <c r="K44" s="240"/>
      <c r="L44" s="240"/>
      <c r="M44" s="240"/>
      <c r="N44" s="240"/>
      <c r="O44" s="240"/>
      <c r="P44" s="240"/>
      <c r="Q44" s="240"/>
      <c r="R44" s="240"/>
      <c r="S44" s="240"/>
      <c r="T44" s="240"/>
      <c r="U44" s="240"/>
      <c r="V44" s="240"/>
      <c r="W44" s="240"/>
      <c r="X44" s="229" t="s">
        <v>16</v>
      </c>
      <c r="Y44" s="240"/>
      <c r="Z44" s="240"/>
      <c r="AA44" s="240"/>
      <c r="AB44" s="240"/>
      <c r="AC44" s="240"/>
      <c r="AD44" s="240"/>
      <c r="AE44" s="240"/>
      <c r="AF44" s="240"/>
      <c r="AG44" s="240"/>
      <c r="AH44" s="240"/>
      <c r="AI44" s="240"/>
      <c r="AJ44" s="240"/>
      <c r="AK44" s="240"/>
      <c r="AL44" s="240"/>
      <c r="AM44" s="240"/>
      <c r="AN44" s="240"/>
      <c r="AO44" s="240"/>
      <c r="AP44" s="240"/>
      <c r="AQ44" s="241"/>
      <c r="AR44" s="356"/>
      <c r="AS44" s="357"/>
      <c r="AT44" s="357"/>
      <c r="AU44" s="357"/>
      <c r="AV44" s="357"/>
      <c r="AW44" s="357"/>
      <c r="AX44" s="357"/>
      <c r="AY44" s="357"/>
      <c r="AZ44" s="357"/>
      <c r="BA44" s="358"/>
    </row>
    <row r="45" spans="1:75" ht="15" customHeight="1">
      <c r="A45" s="3"/>
      <c r="B45" s="376"/>
      <c r="C45" s="377"/>
      <c r="D45" s="377"/>
      <c r="E45" s="377"/>
      <c r="F45" s="377"/>
      <c r="G45" s="377"/>
      <c r="H45" s="377"/>
      <c r="I45" s="377"/>
      <c r="J45" s="377"/>
      <c r="K45" s="377"/>
      <c r="L45" s="377"/>
      <c r="M45" s="377"/>
      <c r="N45" s="377"/>
      <c r="O45" s="377"/>
      <c r="P45" s="377"/>
      <c r="Q45" s="377"/>
      <c r="R45" s="377"/>
      <c r="S45" s="377"/>
      <c r="T45" s="377"/>
      <c r="U45" s="377"/>
      <c r="V45" s="118"/>
      <c r="W45" s="118"/>
      <c r="X45" s="353"/>
      <c r="Y45" s="354"/>
      <c r="Z45" s="354"/>
      <c r="AA45" s="354"/>
      <c r="AB45" s="354"/>
      <c r="AC45" s="354"/>
      <c r="AD45" s="354"/>
      <c r="AE45" s="354"/>
      <c r="AF45" s="354"/>
      <c r="AG45" s="354"/>
      <c r="AH45" s="354"/>
      <c r="AI45" s="354"/>
      <c r="AJ45" s="354"/>
      <c r="AK45" s="354"/>
      <c r="AL45" s="354"/>
      <c r="AM45" s="354"/>
      <c r="AN45" s="354"/>
      <c r="AO45" s="354"/>
      <c r="AP45" s="354"/>
      <c r="AQ45" s="355"/>
      <c r="AR45" s="359"/>
      <c r="AS45" s="360"/>
      <c r="AT45" s="360"/>
      <c r="AU45" s="360"/>
      <c r="AV45" s="360"/>
      <c r="AW45" s="360"/>
      <c r="AX45" s="360"/>
      <c r="AY45" s="360"/>
      <c r="AZ45" s="360"/>
      <c r="BA45" s="361"/>
      <c r="BF45" s="40"/>
      <c r="BG45" s="40"/>
      <c r="BH45" s="40"/>
      <c r="BI45" s="40"/>
      <c r="BJ45" s="40"/>
      <c r="BK45" s="40"/>
      <c r="BL45" s="40"/>
      <c r="BM45" s="40"/>
      <c r="BN45" s="40"/>
      <c r="BO45" s="40"/>
      <c r="BP45" s="40"/>
      <c r="BQ45" s="40"/>
      <c r="BR45" s="40"/>
      <c r="BS45" s="40"/>
      <c r="BT45" s="40"/>
      <c r="BU45" s="40"/>
      <c r="BV45" s="40"/>
      <c r="BW45" s="40"/>
    </row>
    <row r="46" spans="1:75" ht="15" customHeight="1">
      <c r="A46" s="3"/>
      <c r="B46" s="325"/>
      <c r="C46" s="326"/>
      <c r="D46" s="326"/>
      <c r="E46" s="326"/>
      <c r="F46" s="326"/>
      <c r="G46" s="326"/>
      <c r="H46" s="326"/>
      <c r="I46" s="326"/>
      <c r="J46" s="326"/>
      <c r="K46" s="326"/>
      <c r="L46" s="326"/>
      <c r="M46" s="326"/>
      <c r="N46" s="326"/>
      <c r="O46" s="326"/>
      <c r="P46" s="326"/>
      <c r="Q46" s="326"/>
      <c r="R46" s="326"/>
      <c r="S46" s="326"/>
      <c r="T46" s="326"/>
      <c r="U46" s="326"/>
      <c r="V46" s="119"/>
      <c r="W46" s="119"/>
      <c r="X46" s="332"/>
      <c r="Y46" s="333"/>
      <c r="Z46" s="333"/>
      <c r="AA46" s="333"/>
      <c r="AB46" s="333"/>
      <c r="AC46" s="333"/>
      <c r="AD46" s="333"/>
      <c r="AE46" s="333"/>
      <c r="AF46" s="333"/>
      <c r="AG46" s="333"/>
      <c r="AH46" s="333"/>
      <c r="AI46" s="333"/>
      <c r="AJ46" s="333"/>
      <c r="AK46" s="333"/>
      <c r="AL46" s="333"/>
      <c r="AM46" s="333"/>
      <c r="AN46" s="333"/>
      <c r="AO46" s="333"/>
      <c r="AP46" s="333"/>
      <c r="AQ46" s="334"/>
      <c r="AR46" s="359"/>
      <c r="AS46" s="360"/>
      <c r="AT46" s="360"/>
      <c r="AU46" s="360"/>
      <c r="AV46" s="360"/>
      <c r="AW46" s="360"/>
      <c r="AX46" s="360"/>
      <c r="AY46" s="360"/>
      <c r="AZ46" s="360"/>
      <c r="BA46" s="361"/>
      <c r="BF46" s="40"/>
      <c r="BG46" s="40"/>
      <c r="BH46" s="40"/>
      <c r="BI46" s="40"/>
      <c r="BJ46" s="40"/>
      <c r="BK46" s="40"/>
      <c r="BL46" s="40"/>
      <c r="BM46" s="40"/>
      <c r="BN46" s="40"/>
      <c r="BO46" s="40"/>
      <c r="BP46" s="40"/>
      <c r="BQ46" s="40"/>
      <c r="BR46" s="40"/>
      <c r="BS46" s="40"/>
      <c r="BT46" s="40"/>
      <c r="BU46" s="40"/>
      <c r="BV46" s="40"/>
      <c r="BW46" s="40"/>
    </row>
    <row r="47" spans="1:75" ht="15" customHeight="1">
      <c r="A47" s="3"/>
      <c r="B47" s="325"/>
      <c r="C47" s="326"/>
      <c r="D47" s="326"/>
      <c r="E47" s="326"/>
      <c r="F47" s="326"/>
      <c r="G47" s="326"/>
      <c r="H47" s="326"/>
      <c r="I47" s="326"/>
      <c r="J47" s="326"/>
      <c r="K47" s="326"/>
      <c r="L47" s="326"/>
      <c r="M47" s="326"/>
      <c r="N47" s="326"/>
      <c r="O47" s="326"/>
      <c r="P47" s="326"/>
      <c r="Q47" s="326"/>
      <c r="R47" s="326"/>
      <c r="S47" s="326"/>
      <c r="T47" s="326"/>
      <c r="U47" s="326"/>
      <c r="V47" s="119"/>
      <c r="W47" s="119"/>
      <c r="X47" s="332"/>
      <c r="Y47" s="333"/>
      <c r="Z47" s="333"/>
      <c r="AA47" s="333"/>
      <c r="AB47" s="333"/>
      <c r="AC47" s="333"/>
      <c r="AD47" s="333"/>
      <c r="AE47" s="333"/>
      <c r="AF47" s="333"/>
      <c r="AG47" s="333"/>
      <c r="AH47" s="333"/>
      <c r="AI47" s="333"/>
      <c r="AJ47" s="333"/>
      <c r="AK47" s="333"/>
      <c r="AL47" s="333"/>
      <c r="AM47" s="333"/>
      <c r="AN47" s="333"/>
      <c r="AO47" s="333"/>
      <c r="AP47" s="333"/>
      <c r="AQ47" s="334"/>
      <c r="AR47" s="359"/>
      <c r="AS47" s="360"/>
      <c r="AT47" s="360"/>
      <c r="AU47" s="360"/>
      <c r="AV47" s="360"/>
      <c r="AW47" s="360"/>
      <c r="AX47" s="360"/>
      <c r="AY47" s="360"/>
      <c r="AZ47" s="360"/>
      <c r="BA47" s="361"/>
      <c r="BF47" s="40"/>
      <c r="BG47" s="40"/>
      <c r="BH47" s="40"/>
      <c r="BI47" s="40"/>
      <c r="BJ47" s="40"/>
      <c r="BK47" s="40"/>
      <c r="BL47" s="40"/>
      <c r="BM47" s="40"/>
      <c r="BN47" s="40"/>
      <c r="BO47" s="40"/>
      <c r="BP47" s="40"/>
      <c r="BQ47" s="40"/>
      <c r="BR47" s="40"/>
      <c r="BS47" s="40"/>
      <c r="BT47" s="40"/>
      <c r="BU47" s="40"/>
      <c r="BV47" s="40"/>
      <c r="BW47" s="40"/>
    </row>
    <row r="48" spans="1:53" ht="15" customHeight="1">
      <c r="A48" s="3"/>
      <c r="B48" s="325"/>
      <c r="C48" s="326"/>
      <c r="D48" s="326"/>
      <c r="E48" s="326"/>
      <c r="F48" s="326"/>
      <c r="G48" s="326"/>
      <c r="H48" s="326"/>
      <c r="I48" s="326"/>
      <c r="J48" s="326"/>
      <c r="K48" s="326"/>
      <c r="L48" s="326"/>
      <c r="M48" s="326"/>
      <c r="N48" s="326"/>
      <c r="O48" s="326"/>
      <c r="P48" s="326"/>
      <c r="Q48" s="326"/>
      <c r="R48" s="326"/>
      <c r="S48" s="326"/>
      <c r="T48" s="326"/>
      <c r="U48" s="326"/>
      <c r="V48" s="119"/>
      <c r="W48" s="119"/>
      <c r="X48" s="335"/>
      <c r="Y48" s="336"/>
      <c r="Z48" s="336"/>
      <c r="AA48" s="336"/>
      <c r="AB48" s="336"/>
      <c r="AC48" s="336"/>
      <c r="AD48" s="336"/>
      <c r="AE48" s="336"/>
      <c r="AF48" s="336"/>
      <c r="AG48" s="336"/>
      <c r="AH48" s="336"/>
      <c r="AI48" s="336"/>
      <c r="AJ48" s="336"/>
      <c r="AK48" s="336"/>
      <c r="AL48" s="336"/>
      <c r="AM48" s="336"/>
      <c r="AN48" s="336"/>
      <c r="AO48" s="336"/>
      <c r="AP48" s="336"/>
      <c r="AQ48" s="337"/>
      <c r="AR48" s="359"/>
      <c r="AS48" s="360"/>
      <c r="AT48" s="360"/>
      <c r="AU48" s="360"/>
      <c r="AV48" s="360"/>
      <c r="AW48" s="360"/>
      <c r="AX48" s="360"/>
      <c r="AY48" s="360"/>
      <c r="AZ48" s="360"/>
      <c r="BA48" s="361"/>
    </row>
    <row r="49" spans="1:53" ht="15" customHeight="1">
      <c r="A49" s="3"/>
      <c r="B49" s="325"/>
      <c r="C49" s="326"/>
      <c r="D49" s="326"/>
      <c r="E49" s="326"/>
      <c r="F49" s="326"/>
      <c r="G49" s="326"/>
      <c r="H49" s="326"/>
      <c r="I49" s="326"/>
      <c r="J49" s="326"/>
      <c r="K49" s="326"/>
      <c r="L49" s="326"/>
      <c r="M49" s="326"/>
      <c r="N49" s="326"/>
      <c r="O49" s="326"/>
      <c r="P49" s="326"/>
      <c r="Q49" s="326"/>
      <c r="R49" s="326"/>
      <c r="S49" s="326"/>
      <c r="T49" s="326"/>
      <c r="U49" s="326"/>
      <c r="V49" s="119"/>
      <c r="W49" s="119"/>
      <c r="X49" s="335"/>
      <c r="Y49" s="336"/>
      <c r="Z49" s="336"/>
      <c r="AA49" s="336"/>
      <c r="AB49" s="336"/>
      <c r="AC49" s="336"/>
      <c r="AD49" s="336"/>
      <c r="AE49" s="336"/>
      <c r="AF49" s="336"/>
      <c r="AG49" s="336"/>
      <c r="AH49" s="336"/>
      <c r="AI49" s="336"/>
      <c r="AJ49" s="336"/>
      <c r="AK49" s="336"/>
      <c r="AL49" s="336"/>
      <c r="AM49" s="336"/>
      <c r="AN49" s="336"/>
      <c r="AO49" s="336"/>
      <c r="AP49" s="336"/>
      <c r="AQ49" s="337"/>
      <c r="AR49" s="359"/>
      <c r="AS49" s="360"/>
      <c r="AT49" s="360"/>
      <c r="AU49" s="360"/>
      <c r="AV49" s="360"/>
      <c r="AW49" s="360"/>
      <c r="AX49" s="360"/>
      <c r="AY49" s="360"/>
      <c r="AZ49" s="360"/>
      <c r="BA49" s="361"/>
    </row>
    <row r="50" spans="1:53" ht="15" customHeight="1">
      <c r="A50" s="3"/>
      <c r="B50" s="325"/>
      <c r="C50" s="326"/>
      <c r="D50" s="326"/>
      <c r="E50" s="326"/>
      <c r="F50" s="326"/>
      <c r="G50" s="326"/>
      <c r="H50" s="326"/>
      <c r="I50" s="326"/>
      <c r="J50" s="326"/>
      <c r="K50" s="326"/>
      <c r="L50" s="326"/>
      <c r="M50" s="326"/>
      <c r="N50" s="326"/>
      <c r="O50" s="326"/>
      <c r="P50" s="326"/>
      <c r="Q50" s="326"/>
      <c r="R50" s="326"/>
      <c r="S50" s="326"/>
      <c r="T50" s="326"/>
      <c r="U50" s="326"/>
      <c r="V50" s="119"/>
      <c r="W50" s="119"/>
      <c r="X50" s="335"/>
      <c r="Y50" s="336"/>
      <c r="Z50" s="336"/>
      <c r="AA50" s="336"/>
      <c r="AB50" s="336"/>
      <c r="AC50" s="336"/>
      <c r="AD50" s="336"/>
      <c r="AE50" s="336"/>
      <c r="AF50" s="336"/>
      <c r="AG50" s="336"/>
      <c r="AH50" s="336"/>
      <c r="AI50" s="336"/>
      <c r="AJ50" s="336"/>
      <c r="AK50" s="336"/>
      <c r="AL50" s="336"/>
      <c r="AM50" s="336"/>
      <c r="AN50" s="336"/>
      <c r="AO50" s="336"/>
      <c r="AP50" s="336"/>
      <c r="AQ50" s="337"/>
      <c r="AR50" s="359"/>
      <c r="AS50" s="360"/>
      <c r="AT50" s="360"/>
      <c r="AU50" s="360"/>
      <c r="AV50" s="360"/>
      <c r="AW50" s="360"/>
      <c r="AX50" s="360"/>
      <c r="AY50" s="360"/>
      <c r="AZ50" s="360"/>
      <c r="BA50" s="361"/>
    </row>
    <row r="51" spans="1:53" ht="15" customHeight="1">
      <c r="A51" s="3"/>
      <c r="B51" s="325"/>
      <c r="C51" s="326"/>
      <c r="D51" s="326"/>
      <c r="E51" s="326"/>
      <c r="F51" s="326"/>
      <c r="G51" s="326"/>
      <c r="H51" s="326"/>
      <c r="I51" s="326"/>
      <c r="J51" s="326"/>
      <c r="K51" s="326"/>
      <c r="L51" s="326"/>
      <c r="M51" s="326"/>
      <c r="N51" s="326"/>
      <c r="O51" s="326"/>
      <c r="P51" s="326"/>
      <c r="Q51" s="326"/>
      <c r="R51" s="326"/>
      <c r="S51" s="326"/>
      <c r="T51" s="326"/>
      <c r="U51" s="326"/>
      <c r="V51" s="119"/>
      <c r="W51" s="119"/>
      <c r="X51" s="327"/>
      <c r="Y51" s="328"/>
      <c r="Z51" s="328"/>
      <c r="AA51" s="328"/>
      <c r="AB51" s="328"/>
      <c r="AC51" s="328"/>
      <c r="AD51" s="328"/>
      <c r="AE51" s="328"/>
      <c r="AF51" s="328"/>
      <c r="AG51" s="328"/>
      <c r="AH51" s="328"/>
      <c r="AI51" s="328"/>
      <c r="AJ51" s="328"/>
      <c r="AK51" s="328"/>
      <c r="AL51" s="328"/>
      <c r="AM51" s="328"/>
      <c r="AN51" s="328"/>
      <c r="AO51" s="328"/>
      <c r="AP51" s="328"/>
      <c r="AQ51" s="328"/>
      <c r="AR51" s="359"/>
      <c r="AS51" s="360"/>
      <c r="AT51" s="360"/>
      <c r="AU51" s="360"/>
      <c r="AV51" s="360"/>
      <c r="AW51" s="360"/>
      <c r="AX51" s="360"/>
      <c r="AY51" s="360"/>
      <c r="AZ51" s="360"/>
      <c r="BA51" s="361"/>
    </row>
    <row r="52" spans="1:53" ht="15" customHeight="1">
      <c r="A52" s="3"/>
      <c r="B52" s="325"/>
      <c r="C52" s="326"/>
      <c r="D52" s="326"/>
      <c r="E52" s="326"/>
      <c r="F52" s="326"/>
      <c r="G52" s="326"/>
      <c r="H52" s="326"/>
      <c r="I52" s="326"/>
      <c r="J52" s="326"/>
      <c r="K52" s="326"/>
      <c r="L52" s="326"/>
      <c r="M52" s="326"/>
      <c r="N52" s="326"/>
      <c r="O52" s="326"/>
      <c r="P52" s="326"/>
      <c r="Q52" s="326"/>
      <c r="R52" s="326"/>
      <c r="S52" s="326"/>
      <c r="T52" s="326"/>
      <c r="U52" s="326"/>
      <c r="V52" s="119"/>
      <c r="W52" s="119"/>
      <c r="X52" s="327"/>
      <c r="Y52" s="328"/>
      <c r="Z52" s="328"/>
      <c r="AA52" s="328"/>
      <c r="AB52" s="328"/>
      <c r="AC52" s="328"/>
      <c r="AD52" s="328"/>
      <c r="AE52" s="328"/>
      <c r="AF52" s="328"/>
      <c r="AG52" s="328"/>
      <c r="AH52" s="328"/>
      <c r="AI52" s="328"/>
      <c r="AJ52" s="328"/>
      <c r="AK52" s="328"/>
      <c r="AL52" s="328"/>
      <c r="AM52" s="328"/>
      <c r="AN52" s="328"/>
      <c r="AO52" s="328"/>
      <c r="AP52" s="328"/>
      <c r="AQ52" s="328"/>
      <c r="AR52" s="359"/>
      <c r="AS52" s="360"/>
      <c r="AT52" s="360"/>
      <c r="AU52" s="360"/>
      <c r="AV52" s="360"/>
      <c r="AW52" s="360"/>
      <c r="AX52" s="360"/>
      <c r="AY52" s="360"/>
      <c r="AZ52" s="360"/>
      <c r="BA52" s="361"/>
    </row>
    <row r="53" spans="1:53" ht="15" customHeight="1">
      <c r="A53" s="3"/>
      <c r="B53" s="325"/>
      <c r="C53" s="326"/>
      <c r="D53" s="326"/>
      <c r="E53" s="326"/>
      <c r="F53" s="326"/>
      <c r="G53" s="326"/>
      <c r="H53" s="326"/>
      <c r="I53" s="326"/>
      <c r="J53" s="326"/>
      <c r="K53" s="326"/>
      <c r="L53" s="326"/>
      <c r="M53" s="326"/>
      <c r="N53" s="326"/>
      <c r="O53" s="326"/>
      <c r="P53" s="326"/>
      <c r="Q53" s="326"/>
      <c r="R53" s="326"/>
      <c r="S53" s="326"/>
      <c r="T53" s="326"/>
      <c r="U53" s="326"/>
      <c r="V53" s="119"/>
      <c r="W53" s="119"/>
      <c r="X53" s="327"/>
      <c r="Y53" s="328"/>
      <c r="Z53" s="328"/>
      <c r="AA53" s="328"/>
      <c r="AB53" s="328"/>
      <c r="AC53" s="328"/>
      <c r="AD53" s="328"/>
      <c r="AE53" s="328"/>
      <c r="AF53" s="328"/>
      <c r="AG53" s="328"/>
      <c r="AH53" s="328"/>
      <c r="AI53" s="328"/>
      <c r="AJ53" s="328"/>
      <c r="AK53" s="328"/>
      <c r="AL53" s="328"/>
      <c r="AM53" s="328"/>
      <c r="AN53" s="328"/>
      <c r="AO53" s="328"/>
      <c r="AP53" s="328"/>
      <c r="AQ53" s="328"/>
      <c r="AR53" s="359"/>
      <c r="AS53" s="360"/>
      <c r="AT53" s="360"/>
      <c r="AU53" s="360"/>
      <c r="AV53" s="360"/>
      <c r="AW53" s="360"/>
      <c r="AX53" s="360"/>
      <c r="AY53" s="360"/>
      <c r="AZ53" s="360"/>
      <c r="BA53" s="361"/>
    </row>
    <row r="54" spans="1:53" ht="15" customHeight="1">
      <c r="A54" s="3"/>
      <c r="B54" s="325"/>
      <c r="C54" s="326"/>
      <c r="D54" s="326"/>
      <c r="E54" s="326"/>
      <c r="F54" s="326"/>
      <c r="G54" s="326"/>
      <c r="H54" s="326"/>
      <c r="I54" s="326"/>
      <c r="J54" s="326"/>
      <c r="K54" s="326"/>
      <c r="L54" s="326"/>
      <c r="M54" s="326"/>
      <c r="N54" s="326"/>
      <c r="O54" s="326"/>
      <c r="P54" s="326"/>
      <c r="Q54" s="326"/>
      <c r="R54" s="326"/>
      <c r="S54" s="326"/>
      <c r="T54" s="326"/>
      <c r="U54" s="326"/>
      <c r="V54" s="119"/>
      <c r="W54" s="119"/>
      <c r="X54" s="327"/>
      <c r="Y54" s="328"/>
      <c r="Z54" s="328"/>
      <c r="AA54" s="328"/>
      <c r="AB54" s="328"/>
      <c r="AC54" s="328"/>
      <c r="AD54" s="328"/>
      <c r="AE54" s="328"/>
      <c r="AF54" s="328"/>
      <c r="AG54" s="328"/>
      <c r="AH54" s="328"/>
      <c r="AI54" s="328"/>
      <c r="AJ54" s="328"/>
      <c r="AK54" s="328"/>
      <c r="AL54" s="328"/>
      <c r="AM54" s="328"/>
      <c r="AN54" s="328"/>
      <c r="AO54" s="328"/>
      <c r="AP54" s="328"/>
      <c r="AQ54" s="328"/>
      <c r="AR54" s="359"/>
      <c r="AS54" s="360"/>
      <c r="AT54" s="360"/>
      <c r="AU54" s="360"/>
      <c r="AV54" s="360"/>
      <c r="AW54" s="360"/>
      <c r="AX54" s="360"/>
      <c r="AY54" s="360"/>
      <c r="AZ54" s="360"/>
      <c r="BA54" s="361"/>
    </row>
    <row r="55" spans="1:53" ht="15" customHeight="1">
      <c r="A55" s="3"/>
      <c r="B55" s="325"/>
      <c r="C55" s="326"/>
      <c r="D55" s="326"/>
      <c r="E55" s="326"/>
      <c r="F55" s="326"/>
      <c r="G55" s="326"/>
      <c r="H55" s="326"/>
      <c r="I55" s="326"/>
      <c r="J55" s="326"/>
      <c r="K55" s="326"/>
      <c r="L55" s="326"/>
      <c r="M55" s="326"/>
      <c r="N55" s="326"/>
      <c r="O55" s="326"/>
      <c r="P55" s="326"/>
      <c r="Q55" s="326"/>
      <c r="R55" s="326"/>
      <c r="S55" s="326"/>
      <c r="T55" s="326"/>
      <c r="U55" s="326"/>
      <c r="V55" s="119"/>
      <c r="W55" s="119"/>
      <c r="X55" s="327"/>
      <c r="Y55" s="328"/>
      <c r="Z55" s="328"/>
      <c r="AA55" s="328"/>
      <c r="AB55" s="328"/>
      <c r="AC55" s="328"/>
      <c r="AD55" s="328"/>
      <c r="AE55" s="328"/>
      <c r="AF55" s="328"/>
      <c r="AG55" s="328"/>
      <c r="AH55" s="328"/>
      <c r="AI55" s="328"/>
      <c r="AJ55" s="328"/>
      <c r="AK55" s="328"/>
      <c r="AL55" s="328"/>
      <c r="AM55" s="328"/>
      <c r="AN55" s="328"/>
      <c r="AO55" s="328"/>
      <c r="AP55" s="328"/>
      <c r="AQ55" s="328"/>
      <c r="AR55" s="359"/>
      <c r="AS55" s="360"/>
      <c r="AT55" s="360"/>
      <c r="AU55" s="360"/>
      <c r="AV55" s="360"/>
      <c r="AW55" s="360"/>
      <c r="AX55" s="360"/>
      <c r="AY55" s="360"/>
      <c r="AZ55" s="360"/>
      <c r="BA55" s="361"/>
    </row>
    <row r="56" spans="1:53" ht="15" customHeight="1">
      <c r="A56" s="3"/>
      <c r="B56" s="325"/>
      <c r="C56" s="326"/>
      <c r="D56" s="326"/>
      <c r="E56" s="326"/>
      <c r="F56" s="326"/>
      <c r="G56" s="326"/>
      <c r="H56" s="326"/>
      <c r="I56" s="326"/>
      <c r="J56" s="326"/>
      <c r="K56" s="326"/>
      <c r="L56" s="326"/>
      <c r="M56" s="326"/>
      <c r="N56" s="326"/>
      <c r="O56" s="326"/>
      <c r="P56" s="326"/>
      <c r="Q56" s="326"/>
      <c r="R56" s="326"/>
      <c r="S56" s="326"/>
      <c r="T56" s="326"/>
      <c r="U56" s="326"/>
      <c r="V56" s="119"/>
      <c r="W56" s="119"/>
      <c r="X56" s="327"/>
      <c r="Y56" s="328"/>
      <c r="Z56" s="328"/>
      <c r="AA56" s="328"/>
      <c r="AB56" s="328"/>
      <c r="AC56" s="328"/>
      <c r="AD56" s="328"/>
      <c r="AE56" s="328"/>
      <c r="AF56" s="328"/>
      <c r="AG56" s="328"/>
      <c r="AH56" s="328"/>
      <c r="AI56" s="328"/>
      <c r="AJ56" s="328"/>
      <c r="AK56" s="328"/>
      <c r="AL56" s="328"/>
      <c r="AM56" s="328"/>
      <c r="AN56" s="328"/>
      <c r="AO56" s="328"/>
      <c r="AP56" s="328"/>
      <c r="AQ56" s="328"/>
      <c r="AR56" s="359"/>
      <c r="AS56" s="360"/>
      <c r="AT56" s="360"/>
      <c r="AU56" s="360"/>
      <c r="AV56" s="360"/>
      <c r="AW56" s="360"/>
      <c r="AX56" s="360"/>
      <c r="AY56" s="360"/>
      <c r="AZ56" s="360"/>
      <c r="BA56" s="361"/>
    </row>
    <row r="57" spans="1:53" ht="15" customHeight="1">
      <c r="A57" s="3"/>
      <c r="B57" s="325"/>
      <c r="C57" s="326"/>
      <c r="D57" s="326"/>
      <c r="E57" s="326"/>
      <c r="F57" s="326"/>
      <c r="G57" s="326"/>
      <c r="H57" s="326"/>
      <c r="I57" s="326"/>
      <c r="J57" s="326"/>
      <c r="K57" s="326"/>
      <c r="L57" s="326"/>
      <c r="M57" s="326"/>
      <c r="N57" s="326"/>
      <c r="O57" s="326"/>
      <c r="P57" s="326"/>
      <c r="Q57" s="326"/>
      <c r="R57" s="326"/>
      <c r="S57" s="326"/>
      <c r="T57" s="326"/>
      <c r="U57" s="326"/>
      <c r="V57" s="119"/>
      <c r="W57" s="119"/>
      <c r="X57" s="327"/>
      <c r="Y57" s="328"/>
      <c r="Z57" s="328"/>
      <c r="AA57" s="328"/>
      <c r="AB57" s="328"/>
      <c r="AC57" s="328"/>
      <c r="AD57" s="328"/>
      <c r="AE57" s="328"/>
      <c r="AF57" s="328"/>
      <c r="AG57" s="328"/>
      <c r="AH57" s="328"/>
      <c r="AI57" s="328"/>
      <c r="AJ57" s="328"/>
      <c r="AK57" s="328"/>
      <c r="AL57" s="328"/>
      <c r="AM57" s="328"/>
      <c r="AN57" s="328"/>
      <c r="AO57" s="328"/>
      <c r="AP57" s="328"/>
      <c r="AQ57" s="328"/>
      <c r="AR57" s="359"/>
      <c r="AS57" s="360"/>
      <c r="AT57" s="360"/>
      <c r="AU57" s="360"/>
      <c r="AV57" s="360"/>
      <c r="AW57" s="360"/>
      <c r="AX57" s="360"/>
      <c r="AY57" s="360"/>
      <c r="AZ57" s="360"/>
      <c r="BA57" s="361"/>
    </row>
    <row r="58" spans="1:53" ht="15" customHeight="1">
      <c r="A58" s="3"/>
      <c r="B58" s="325"/>
      <c r="C58" s="326"/>
      <c r="D58" s="326"/>
      <c r="E58" s="326"/>
      <c r="F58" s="326"/>
      <c r="G58" s="326"/>
      <c r="H58" s="326"/>
      <c r="I58" s="326"/>
      <c r="J58" s="326"/>
      <c r="K58" s="326"/>
      <c r="L58" s="326"/>
      <c r="M58" s="326"/>
      <c r="N58" s="326"/>
      <c r="O58" s="326"/>
      <c r="P58" s="326"/>
      <c r="Q58" s="326"/>
      <c r="R58" s="326"/>
      <c r="S58" s="326"/>
      <c r="T58" s="326"/>
      <c r="U58" s="326"/>
      <c r="V58" s="119"/>
      <c r="W58" s="119"/>
      <c r="X58" s="327"/>
      <c r="Y58" s="328"/>
      <c r="Z58" s="328"/>
      <c r="AA58" s="328"/>
      <c r="AB58" s="328"/>
      <c r="AC58" s="328"/>
      <c r="AD58" s="328"/>
      <c r="AE58" s="328"/>
      <c r="AF58" s="328"/>
      <c r="AG58" s="328"/>
      <c r="AH58" s="328"/>
      <c r="AI58" s="328"/>
      <c r="AJ58" s="328"/>
      <c r="AK58" s="328"/>
      <c r="AL58" s="328"/>
      <c r="AM58" s="328"/>
      <c r="AN58" s="328"/>
      <c r="AO58" s="328"/>
      <c r="AP58" s="328"/>
      <c r="AQ58" s="328"/>
      <c r="AR58" s="359"/>
      <c r="AS58" s="360"/>
      <c r="AT58" s="360"/>
      <c r="AU58" s="360"/>
      <c r="AV58" s="360"/>
      <c r="AW58" s="360"/>
      <c r="AX58" s="360"/>
      <c r="AY58" s="360"/>
      <c r="AZ58" s="360"/>
      <c r="BA58" s="361"/>
    </row>
    <row r="59" spans="1:53" ht="15" customHeight="1">
      <c r="A59" s="3"/>
      <c r="B59" s="325"/>
      <c r="C59" s="326"/>
      <c r="D59" s="326"/>
      <c r="E59" s="326"/>
      <c r="F59" s="326"/>
      <c r="G59" s="326"/>
      <c r="H59" s="326"/>
      <c r="I59" s="326"/>
      <c r="J59" s="326"/>
      <c r="K59" s="326"/>
      <c r="L59" s="326"/>
      <c r="M59" s="326"/>
      <c r="N59" s="326"/>
      <c r="O59" s="326"/>
      <c r="P59" s="326"/>
      <c r="Q59" s="326"/>
      <c r="R59" s="326"/>
      <c r="S59" s="326"/>
      <c r="T59" s="326"/>
      <c r="U59" s="326"/>
      <c r="V59" s="119"/>
      <c r="W59" s="119"/>
      <c r="X59" s="327"/>
      <c r="Y59" s="328"/>
      <c r="Z59" s="328"/>
      <c r="AA59" s="328"/>
      <c r="AB59" s="328"/>
      <c r="AC59" s="328"/>
      <c r="AD59" s="328"/>
      <c r="AE59" s="328"/>
      <c r="AF59" s="328"/>
      <c r="AG59" s="328"/>
      <c r="AH59" s="328"/>
      <c r="AI59" s="328"/>
      <c r="AJ59" s="328"/>
      <c r="AK59" s="328"/>
      <c r="AL59" s="328"/>
      <c r="AM59" s="328"/>
      <c r="AN59" s="328"/>
      <c r="AO59" s="328"/>
      <c r="AP59" s="328"/>
      <c r="AQ59" s="328"/>
      <c r="AR59" s="359"/>
      <c r="AS59" s="360"/>
      <c r="AT59" s="360"/>
      <c r="AU59" s="360"/>
      <c r="AV59" s="360"/>
      <c r="AW59" s="360"/>
      <c r="AX59" s="360"/>
      <c r="AY59" s="360"/>
      <c r="AZ59" s="360"/>
      <c r="BA59" s="361"/>
    </row>
    <row r="60" spans="1:53" ht="15" customHeight="1">
      <c r="A60" s="3"/>
      <c r="B60" s="325"/>
      <c r="C60" s="326"/>
      <c r="D60" s="326"/>
      <c r="E60" s="326"/>
      <c r="F60" s="326"/>
      <c r="G60" s="326"/>
      <c r="H60" s="326"/>
      <c r="I60" s="326"/>
      <c r="J60" s="326"/>
      <c r="K60" s="326"/>
      <c r="L60" s="326"/>
      <c r="M60" s="326"/>
      <c r="N60" s="326"/>
      <c r="O60" s="326"/>
      <c r="P60" s="326"/>
      <c r="Q60" s="326"/>
      <c r="R60" s="326"/>
      <c r="S60" s="326"/>
      <c r="T60" s="326"/>
      <c r="U60" s="326"/>
      <c r="V60" s="119"/>
      <c r="W60" s="119"/>
      <c r="X60" s="327"/>
      <c r="Y60" s="328"/>
      <c r="Z60" s="328"/>
      <c r="AA60" s="328"/>
      <c r="AB60" s="328"/>
      <c r="AC60" s="328"/>
      <c r="AD60" s="328"/>
      <c r="AE60" s="328"/>
      <c r="AF60" s="328"/>
      <c r="AG60" s="328"/>
      <c r="AH60" s="328"/>
      <c r="AI60" s="328"/>
      <c r="AJ60" s="328"/>
      <c r="AK60" s="328"/>
      <c r="AL60" s="328"/>
      <c r="AM60" s="328"/>
      <c r="AN60" s="328"/>
      <c r="AO60" s="328"/>
      <c r="AP60" s="328"/>
      <c r="AQ60" s="328"/>
      <c r="AR60" s="359"/>
      <c r="AS60" s="360"/>
      <c r="AT60" s="360"/>
      <c r="AU60" s="360"/>
      <c r="AV60" s="360"/>
      <c r="AW60" s="360"/>
      <c r="AX60" s="360"/>
      <c r="AY60" s="360"/>
      <c r="AZ60" s="360"/>
      <c r="BA60" s="361"/>
    </row>
    <row r="61" spans="1:53" ht="15" customHeight="1">
      <c r="A61" s="3"/>
      <c r="B61" s="325"/>
      <c r="C61" s="326"/>
      <c r="D61" s="326"/>
      <c r="E61" s="326"/>
      <c r="F61" s="326"/>
      <c r="G61" s="326"/>
      <c r="H61" s="326"/>
      <c r="I61" s="326"/>
      <c r="J61" s="326"/>
      <c r="K61" s="326"/>
      <c r="L61" s="326"/>
      <c r="M61" s="326"/>
      <c r="N61" s="326"/>
      <c r="O61" s="326"/>
      <c r="P61" s="326"/>
      <c r="Q61" s="326"/>
      <c r="R61" s="326"/>
      <c r="S61" s="326"/>
      <c r="T61" s="326"/>
      <c r="U61" s="326"/>
      <c r="V61" s="119"/>
      <c r="W61" s="119"/>
      <c r="X61" s="327"/>
      <c r="Y61" s="328"/>
      <c r="Z61" s="328"/>
      <c r="AA61" s="328"/>
      <c r="AB61" s="328"/>
      <c r="AC61" s="328"/>
      <c r="AD61" s="328"/>
      <c r="AE61" s="328"/>
      <c r="AF61" s="328"/>
      <c r="AG61" s="328"/>
      <c r="AH61" s="328"/>
      <c r="AI61" s="328"/>
      <c r="AJ61" s="328"/>
      <c r="AK61" s="328"/>
      <c r="AL61" s="328"/>
      <c r="AM61" s="328"/>
      <c r="AN61" s="328"/>
      <c r="AO61" s="328"/>
      <c r="AP61" s="328"/>
      <c r="AQ61" s="328"/>
      <c r="AR61" s="359"/>
      <c r="AS61" s="360"/>
      <c r="AT61" s="360"/>
      <c r="AU61" s="360"/>
      <c r="AV61" s="360"/>
      <c r="AW61" s="360"/>
      <c r="AX61" s="360"/>
      <c r="AY61" s="360"/>
      <c r="AZ61" s="360"/>
      <c r="BA61" s="361"/>
    </row>
    <row r="62" spans="1:53" ht="15" customHeight="1">
      <c r="A62" s="3"/>
      <c r="B62" s="325"/>
      <c r="C62" s="326"/>
      <c r="D62" s="326"/>
      <c r="E62" s="326"/>
      <c r="F62" s="326"/>
      <c r="G62" s="326"/>
      <c r="H62" s="326"/>
      <c r="I62" s="326"/>
      <c r="J62" s="326"/>
      <c r="K62" s="326"/>
      <c r="L62" s="326"/>
      <c r="M62" s="326"/>
      <c r="N62" s="326"/>
      <c r="O62" s="326"/>
      <c r="P62" s="326"/>
      <c r="Q62" s="326"/>
      <c r="R62" s="326"/>
      <c r="S62" s="326"/>
      <c r="T62" s="326"/>
      <c r="U62" s="326"/>
      <c r="V62" s="119"/>
      <c r="W62" s="119"/>
      <c r="X62" s="327"/>
      <c r="Y62" s="328"/>
      <c r="Z62" s="328"/>
      <c r="AA62" s="328"/>
      <c r="AB62" s="328"/>
      <c r="AC62" s="328"/>
      <c r="AD62" s="328"/>
      <c r="AE62" s="328"/>
      <c r="AF62" s="328"/>
      <c r="AG62" s="328"/>
      <c r="AH62" s="328"/>
      <c r="AI62" s="328"/>
      <c r="AJ62" s="328"/>
      <c r="AK62" s="328"/>
      <c r="AL62" s="328"/>
      <c r="AM62" s="328"/>
      <c r="AN62" s="328"/>
      <c r="AO62" s="328"/>
      <c r="AP62" s="328"/>
      <c r="AQ62" s="328"/>
      <c r="AR62" s="359"/>
      <c r="AS62" s="360"/>
      <c r="AT62" s="360"/>
      <c r="AU62" s="360"/>
      <c r="AV62" s="360"/>
      <c r="AW62" s="360"/>
      <c r="AX62" s="360"/>
      <c r="AY62" s="360"/>
      <c r="AZ62" s="360"/>
      <c r="BA62" s="361"/>
    </row>
    <row r="63" spans="1:53" ht="15" customHeight="1">
      <c r="A63" s="3"/>
      <c r="B63" s="325"/>
      <c r="C63" s="326"/>
      <c r="D63" s="326"/>
      <c r="E63" s="326"/>
      <c r="F63" s="326"/>
      <c r="G63" s="326"/>
      <c r="H63" s="326"/>
      <c r="I63" s="326"/>
      <c r="J63" s="326"/>
      <c r="K63" s="326"/>
      <c r="L63" s="326"/>
      <c r="M63" s="326"/>
      <c r="N63" s="326"/>
      <c r="O63" s="326"/>
      <c r="P63" s="326"/>
      <c r="Q63" s="326"/>
      <c r="R63" s="326"/>
      <c r="S63" s="326"/>
      <c r="T63" s="326"/>
      <c r="U63" s="326"/>
      <c r="V63" s="119"/>
      <c r="W63" s="119"/>
      <c r="X63" s="327"/>
      <c r="Y63" s="328"/>
      <c r="Z63" s="328"/>
      <c r="AA63" s="328"/>
      <c r="AB63" s="328"/>
      <c r="AC63" s="328"/>
      <c r="AD63" s="328"/>
      <c r="AE63" s="328"/>
      <c r="AF63" s="328"/>
      <c r="AG63" s="328"/>
      <c r="AH63" s="328"/>
      <c r="AI63" s="328"/>
      <c r="AJ63" s="328"/>
      <c r="AK63" s="328"/>
      <c r="AL63" s="328"/>
      <c r="AM63" s="328"/>
      <c r="AN63" s="328"/>
      <c r="AO63" s="328"/>
      <c r="AP63" s="328"/>
      <c r="AQ63" s="328"/>
      <c r="AR63" s="359"/>
      <c r="AS63" s="360"/>
      <c r="AT63" s="360"/>
      <c r="AU63" s="360"/>
      <c r="AV63" s="360"/>
      <c r="AW63" s="360"/>
      <c r="AX63" s="360"/>
      <c r="AY63" s="360"/>
      <c r="AZ63" s="360"/>
      <c r="BA63" s="361"/>
    </row>
    <row r="64" spans="1:53" ht="15" customHeight="1">
      <c r="A64" s="3"/>
      <c r="B64" s="325"/>
      <c r="C64" s="326"/>
      <c r="D64" s="326"/>
      <c r="E64" s="326"/>
      <c r="F64" s="326"/>
      <c r="G64" s="326"/>
      <c r="H64" s="326"/>
      <c r="I64" s="326"/>
      <c r="J64" s="326"/>
      <c r="K64" s="326"/>
      <c r="L64" s="326"/>
      <c r="M64" s="326"/>
      <c r="N64" s="326"/>
      <c r="O64" s="326"/>
      <c r="P64" s="326"/>
      <c r="Q64" s="326"/>
      <c r="R64" s="326"/>
      <c r="S64" s="326"/>
      <c r="T64" s="326"/>
      <c r="U64" s="326"/>
      <c r="V64" s="119"/>
      <c r="W64" s="119"/>
      <c r="X64" s="327"/>
      <c r="Y64" s="328"/>
      <c r="Z64" s="328"/>
      <c r="AA64" s="328"/>
      <c r="AB64" s="328"/>
      <c r="AC64" s="328"/>
      <c r="AD64" s="328"/>
      <c r="AE64" s="328"/>
      <c r="AF64" s="328"/>
      <c r="AG64" s="328"/>
      <c r="AH64" s="328"/>
      <c r="AI64" s="328"/>
      <c r="AJ64" s="328"/>
      <c r="AK64" s="328"/>
      <c r="AL64" s="328"/>
      <c r="AM64" s="328"/>
      <c r="AN64" s="328"/>
      <c r="AO64" s="328"/>
      <c r="AP64" s="328"/>
      <c r="AQ64" s="328"/>
      <c r="AR64" s="359"/>
      <c r="AS64" s="360"/>
      <c r="AT64" s="360"/>
      <c r="AU64" s="360"/>
      <c r="AV64" s="360"/>
      <c r="AW64" s="360"/>
      <c r="AX64" s="360"/>
      <c r="AY64" s="360"/>
      <c r="AZ64" s="360"/>
      <c r="BA64" s="361"/>
    </row>
    <row r="65" spans="1:53" ht="15" customHeight="1">
      <c r="A65" s="3"/>
      <c r="B65" s="325"/>
      <c r="C65" s="326"/>
      <c r="D65" s="326"/>
      <c r="E65" s="326"/>
      <c r="F65" s="326"/>
      <c r="G65" s="326"/>
      <c r="H65" s="326"/>
      <c r="I65" s="326"/>
      <c r="J65" s="326"/>
      <c r="K65" s="326"/>
      <c r="L65" s="326"/>
      <c r="M65" s="326"/>
      <c r="N65" s="326"/>
      <c r="O65" s="326"/>
      <c r="P65" s="326"/>
      <c r="Q65" s="326"/>
      <c r="R65" s="326"/>
      <c r="S65" s="326"/>
      <c r="T65" s="326"/>
      <c r="U65" s="326"/>
      <c r="V65" s="119"/>
      <c r="W65" s="119"/>
      <c r="X65" s="327"/>
      <c r="Y65" s="328"/>
      <c r="Z65" s="328"/>
      <c r="AA65" s="328"/>
      <c r="AB65" s="328"/>
      <c r="AC65" s="328"/>
      <c r="AD65" s="328"/>
      <c r="AE65" s="328"/>
      <c r="AF65" s="328"/>
      <c r="AG65" s="328"/>
      <c r="AH65" s="328"/>
      <c r="AI65" s="328"/>
      <c r="AJ65" s="328"/>
      <c r="AK65" s="328"/>
      <c r="AL65" s="328"/>
      <c r="AM65" s="328"/>
      <c r="AN65" s="328"/>
      <c r="AO65" s="328"/>
      <c r="AP65" s="328"/>
      <c r="AQ65" s="328"/>
      <c r="AR65" s="359"/>
      <c r="AS65" s="360"/>
      <c r="AT65" s="360"/>
      <c r="AU65" s="360"/>
      <c r="AV65" s="360"/>
      <c r="AW65" s="360"/>
      <c r="AX65" s="360"/>
      <c r="AY65" s="360"/>
      <c r="AZ65" s="360"/>
      <c r="BA65" s="361"/>
    </row>
    <row r="66" spans="1:53" ht="15" customHeight="1">
      <c r="A66" s="3"/>
      <c r="B66" s="325"/>
      <c r="C66" s="326"/>
      <c r="D66" s="326"/>
      <c r="E66" s="326"/>
      <c r="F66" s="326"/>
      <c r="G66" s="326"/>
      <c r="H66" s="326"/>
      <c r="I66" s="326"/>
      <c r="J66" s="326"/>
      <c r="K66" s="326"/>
      <c r="L66" s="326"/>
      <c r="M66" s="326"/>
      <c r="N66" s="326"/>
      <c r="O66" s="326"/>
      <c r="P66" s="326"/>
      <c r="Q66" s="326"/>
      <c r="R66" s="326"/>
      <c r="S66" s="326"/>
      <c r="T66" s="326"/>
      <c r="U66" s="326"/>
      <c r="V66" s="119"/>
      <c r="W66" s="119"/>
      <c r="X66" s="327"/>
      <c r="Y66" s="328"/>
      <c r="Z66" s="328"/>
      <c r="AA66" s="328"/>
      <c r="AB66" s="328"/>
      <c r="AC66" s="328"/>
      <c r="AD66" s="328"/>
      <c r="AE66" s="328"/>
      <c r="AF66" s="328"/>
      <c r="AG66" s="328"/>
      <c r="AH66" s="328"/>
      <c r="AI66" s="328"/>
      <c r="AJ66" s="328"/>
      <c r="AK66" s="328"/>
      <c r="AL66" s="328"/>
      <c r="AM66" s="328"/>
      <c r="AN66" s="328"/>
      <c r="AO66" s="328"/>
      <c r="AP66" s="328"/>
      <c r="AQ66" s="328"/>
      <c r="AR66" s="359"/>
      <c r="AS66" s="360"/>
      <c r="AT66" s="360"/>
      <c r="AU66" s="360"/>
      <c r="AV66" s="360"/>
      <c r="AW66" s="360"/>
      <c r="AX66" s="360"/>
      <c r="AY66" s="360"/>
      <c r="AZ66" s="360"/>
      <c r="BA66" s="361"/>
    </row>
    <row r="67" spans="1:53" ht="15" customHeight="1">
      <c r="A67" s="3"/>
      <c r="B67" s="325"/>
      <c r="C67" s="326"/>
      <c r="D67" s="326"/>
      <c r="E67" s="326"/>
      <c r="F67" s="326"/>
      <c r="G67" s="326"/>
      <c r="H67" s="326"/>
      <c r="I67" s="326"/>
      <c r="J67" s="326"/>
      <c r="K67" s="326"/>
      <c r="L67" s="326"/>
      <c r="M67" s="326"/>
      <c r="N67" s="326"/>
      <c r="O67" s="326"/>
      <c r="P67" s="326"/>
      <c r="Q67" s="326"/>
      <c r="R67" s="326"/>
      <c r="S67" s="326"/>
      <c r="T67" s="326"/>
      <c r="U67" s="326"/>
      <c r="V67" s="119"/>
      <c r="W67" s="119"/>
      <c r="X67" s="327"/>
      <c r="Y67" s="328"/>
      <c r="Z67" s="328"/>
      <c r="AA67" s="328"/>
      <c r="AB67" s="328"/>
      <c r="AC67" s="328"/>
      <c r="AD67" s="328"/>
      <c r="AE67" s="328"/>
      <c r="AF67" s="328"/>
      <c r="AG67" s="328"/>
      <c r="AH67" s="328"/>
      <c r="AI67" s="328"/>
      <c r="AJ67" s="328"/>
      <c r="AK67" s="328"/>
      <c r="AL67" s="328"/>
      <c r="AM67" s="328"/>
      <c r="AN67" s="328"/>
      <c r="AO67" s="328"/>
      <c r="AP67" s="328"/>
      <c r="AQ67" s="328"/>
      <c r="AR67" s="359"/>
      <c r="AS67" s="360"/>
      <c r="AT67" s="360"/>
      <c r="AU67" s="360"/>
      <c r="AV67" s="360"/>
      <c r="AW67" s="360"/>
      <c r="AX67" s="360"/>
      <c r="AY67" s="360"/>
      <c r="AZ67" s="360"/>
      <c r="BA67" s="361"/>
    </row>
    <row r="68" spans="1:53" ht="15" customHeight="1">
      <c r="A68" s="3"/>
      <c r="B68" s="325"/>
      <c r="C68" s="326"/>
      <c r="D68" s="326"/>
      <c r="E68" s="326"/>
      <c r="F68" s="326"/>
      <c r="G68" s="326"/>
      <c r="H68" s="326"/>
      <c r="I68" s="326"/>
      <c r="J68" s="326"/>
      <c r="K68" s="326"/>
      <c r="L68" s="326"/>
      <c r="M68" s="326"/>
      <c r="N68" s="326"/>
      <c r="O68" s="326"/>
      <c r="P68" s="326"/>
      <c r="Q68" s="326"/>
      <c r="R68" s="326"/>
      <c r="S68" s="326"/>
      <c r="T68" s="326"/>
      <c r="U68" s="326"/>
      <c r="V68" s="119"/>
      <c r="W68" s="119"/>
      <c r="X68" s="327"/>
      <c r="Y68" s="328"/>
      <c r="Z68" s="328"/>
      <c r="AA68" s="328"/>
      <c r="AB68" s="328"/>
      <c r="AC68" s="328"/>
      <c r="AD68" s="328"/>
      <c r="AE68" s="328"/>
      <c r="AF68" s="328"/>
      <c r="AG68" s="328"/>
      <c r="AH68" s="328"/>
      <c r="AI68" s="328"/>
      <c r="AJ68" s="328"/>
      <c r="AK68" s="328"/>
      <c r="AL68" s="328"/>
      <c r="AM68" s="328"/>
      <c r="AN68" s="328"/>
      <c r="AO68" s="328"/>
      <c r="AP68" s="328"/>
      <c r="AQ68" s="328"/>
      <c r="AR68" s="359"/>
      <c r="AS68" s="360"/>
      <c r="AT68" s="360"/>
      <c r="AU68" s="360"/>
      <c r="AV68" s="360"/>
      <c r="AW68" s="360"/>
      <c r="AX68" s="360"/>
      <c r="AY68" s="360"/>
      <c r="AZ68" s="360"/>
      <c r="BA68" s="361"/>
    </row>
    <row r="69" spans="1:53" ht="15" customHeight="1">
      <c r="A69" s="3"/>
      <c r="B69" s="325"/>
      <c r="C69" s="326"/>
      <c r="D69" s="326"/>
      <c r="E69" s="326"/>
      <c r="F69" s="326"/>
      <c r="G69" s="326"/>
      <c r="H69" s="326"/>
      <c r="I69" s="326"/>
      <c r="J69" s="326"/>
      <c r="K69" s="326"/>
      <c r="L69" s="326"/>
      <c r="M69" s="326"/>
      <c r="N69" s="326"/>
      <c r="O69" s="326"/>
      <c r="P69" s="326"/>
      <c r="Q69" s="326"/>
      <c r="R69" s="326"/>
      <c r="S69" s="326"/>
      <c r="T69" s="326"/>
      <c r="U69" s="326"/>
      <c r="V69" s="119"/>
      <c r="W69" s="119"/>
      <c r="X69" s="327"/>
      <c r="Y69" s="328"/>
      <c r="Z69" s="328"/>
      <c r="AA69" s="328"/>
      <c r="AB69" s="328"/>
      <c r="AC69" s="328"/>
      <c r="AD69" s="328"/>
      <c r="AE69" s="328"/>
      <c r="AF69" s="328"/>
      <c r="AG69" s="328"/>
      <c r="AH69" s="328"/>
      <c r="AI69" s="328"/>
      <c r="AJ69" s="328"/>
      <c r="AK69" s="328"/>
      <c r="AL69" s="328"/>
      <c r="AM69" s="328"/>
      <c r="AN69" s="328"/>
      <c r="AO69" s="328"/>
      <c r="AP69" s="328"/>
      <c r="AQ69" s="328"/>
      <c r="AR69" s="359"/>
      <c r="AS69" s="360"/>
      <c r="AT69" s="360"/>
      <c r="AU69" s="360"/>
      <c r="AV69" s="360"/>
      <c r="AW69" s="360"/>
      <c r="AX69" s="360"/>
      <c r="AY69" s="360"/>
      <c r="AZ69" s="360"/>
      <c r="BA69" s="361"/>
    </row>
    <row r="70" spans="1:53" ht="15" customHeight="1">
      <c r="A70" s="3"/>
      <c r="B70" s="325"/>
      <c r="C70" s="326"/>
      <c r="D70" s="326"/>
      <c r="E70" s="326"/>
      <c r="F70" s="326"/>
      <c r="G70" s="326"/>
      <c r="H70" s="326"/>
      <c r="I70" s="326"/>
      <c r="J70" s="326"/>
      <c r="K70" s="326"/>
      <c r="L70" s="326"/>
      <c r="M70" s="326"/>
      <c r="N70" s="326"/>
      <c r="O70" s="326"/>
      <c r="P70" s="326"/>
      <c r="Q70" s="326"/>
      <c r="R70" s="326"/>
      <c r="S70" s="326"/>
      <c r="T70" s="326"/>
      <c r="U70" s="326"/>
      <c r="V70" s="119"/>
      <c r="W70" s="119"/>
      <c r="X70" s="327"/>
      <c r="Y70" s="327"/>
      <c r="Z70" s="327"/>
      <c r="AA70" s="327"/>
      <c r="AB70" s="327"/>
      <c r="AC70" s="327"/>
      <c r="AD70" s="327"/>
      <c r="AE70" s="327"/>
      <c r="AF70" s="327"/>
      <c r="AG70" s="327"/>
      <c r="AH70" s="327"/>
      <c r="AI70" s="327"/>
      <c r="AJ70" s="327"/>
      <c r="AK70" s="327"/>
      <c r="AL70" s="327"/>
      <c r="AM70" s="327"/>
      <c r="AN70" s="327"/>
      <c r="AO70" s="327"/>
      <c r="AP70" s="327"/>
      <c r="AQ70" s="327"/>
      <c r="AR70" s="359"/>
      <c r="AS70" s="360"/>
      <c r="AT70" s="360"/>
      <c r="AU70" s="360"/>
      <c r="AV70" s="360"/>
      <c r="AW70" s="360"/>
      <c r="AX70" s="360"/>
      <c r="AY70" s="360"/>
      <c r="AZ70" s="360"/>
      <c r="BA70" s="361"/>
    </row>
    <row r="71" spans="1:53" ht="15" customHeight="1">
      <c r="A71" s="3"/>
      <c r="B71" s="325"/>
      <c r="C71" s="326"/>
      <c r="D71" s="326"/>
      <c r="E71" s="326"/>
      <c r="F71" s="326"/>
      <c r="G71" s="326"/>
      <c r="H71" s="326"/>
      <c r="I71" s="326"/>
      <c r="J71" s="326"/>
      <c r="K71" s="326"/>
      <c r="L71" s="326"/>
      <c r="M71" s="326"/>
      <c r="N71" s="326"/>
      <c r="O71" s="326"/>
      <c r="P71" s="326"/>
      <c r="Q71" s="326"/>
      <c r="R71" s="326"/>
      <c r="S71" s="326"/>
      <c r="T71" s="326"/>
      <c r="U71" s="326"/>
      <c r="V71" s="119"/>
      <c r="W71" s="119"/>
      <c r="X71" s="327"/>
      <c r="Y71" s="327"/>
      <c r="Z71" s="327"/>
      <c r="AA71" s="327"/>
      <c r="AB71" s="327"/>
      <c r="AC71" s="327"/>
      <c r="AD71" s="327"/>
      <c r="AE71" s="327"/>
      <c r="AF71" s="327"/>
      <c r="AG71" s="327"/>
      <c r="AH71" s="327"/>
      <c r="AI71" s="327"/>
      <c r="AJ71" s="327"/>
      <c r="AK71" s="327"/>
      <c r="AL71" s="327"/>
      <c r="AM71" s="327"/>
      <c r="AN71" s="327"/>
      <c r="AO71" s="327"/>
      <c r="AP71" s="327"/>
      <c r="AQ71" s="327"/>
      <c r="AR71" s="359"/>
      <c r="AS71" s="360"/>
      <c r="AT71" s="360"/>
      <c r="AU71" s="360"/>
      <c r="AV71" s="360"/>
      <c r="AW71" s="360"/>
      <c r="AX71" s="360"/>
      <c r="AY71" s="360"/>
      <c r="AZ71" s="360"/>
      <c r="BA71" s="361"/>
    </row>
    <row r="72" spans="1:53" ht="15" customHeight="1">
      <c r="A72" s="3"/>
      <c r="B72" s="325"/>
      <c r="C72" s="326"/>
      <c r="D72" s="326"/>
      <c r="E72" s="326"/>
      <c r="F72" s="326"/>
      <c r="G72" s="326"/>
      <c r="H72" s="326"/>
      <c r="I72" s="326"/>
      <c r="J72" s="326"/>
      <c r="K72" s="326"/>
      <c r="L72" s="326"/>
      <c r="M72" s="326"/>
      <c r="N72" s="326"/>
      <c r="O72" s="326"/>
      <c r="P72" s="326"/>
      <c r="Q72" s="326"/>
      <c r="R72" s="326"/>
      <c r="S72" s="326"/>
      <c r="T72" s="326"/>
      <c r="U72" s="326"/>
      <c r="V72" s="119"/>
      <c r="W72" s="119"/>
      <c r="X72" s="327"/>
      <c r="Y72" s="327"/>
      <c r="Z72" s="327"/>
      <c r="AA72" s="327"/>
      <c r="AB72" s="327"/>
      <c r="AC72" s="327"/>
      <c r="AD72" s="327"/>
      <c r="AE72" s="327"/>
      <c r="AF72" s="327"/>
      <c r="AG72" s="327"/>
      <c r="AH72" s="327"/>
      <c r="AI72" s="327"/>
      <c r="AJ72" s="327"/>
      <c r="AK72" s="327"/>
      <c r="AL72" s="327"/>
      <c r="AM72" s="327"/>
      <c r="AN72" s="327"/>
      <c r="AO72" s="327"/>
      <c r="AP72" s="327"/>
      <c r="AQ72" s="327"/>
      <c r="AR72" s="359"/>
      <c r="AS72" s="360"/>
      <c r="AT72" s="360"/>
      <c r="AU72" s="360"/>
      <c r="AV72" s="360"/>
      <c r="AW72" s="360"/>
      <c r="AX72" s="360"/>
      <c r="AY72" s="360"/>
      <c r="AZ72" s="360"/>
      <c r="BA72" s="361"/>
    </row>
    <row r="73" spans="1:53" ht="15" customHeight="1">
      <c r="A73" s="3"/>
      <c r="B73" s="325"/>
      <c r="C73" s="326"/>
      <c r="D73" s="326"/>
      <c r="E73" s="326"/>
      <c r="F73" s="326"/>
      <c r="G73" s="326"/>
      <c r="H73" s="326"/>
      <c r="I73" s="326"/>
      <c r="J73" s="326"/>
      <c r="K73" s="326"/>
      <c r="L73" s="326"/>
      <c r="M73" s="326"/>
      <c r="N73" s="326"/>
      <c r="O73" s="326"/>
      <c r="P73" s="326"/>
      <c r="Q73" s="326"/>
      <c r="R73" s="326"/>
      <c r="S73" s="326"/>
      <c r="T73" s="326"/>
      <c r="U73" s="326"/>
      <c r="V73" s="119"/>
      <c r="W73" s="119"/>
      <c r="X73" s="327"/>
      <c r="Y73" s="327"/>
      <c r="Z73" s="327"/>
      <c r="AA73" s="327"/>
      <c r="AB73" s="327"/>
      <c r="AC73" s="327"/>
      <c r="AD73" s="327"/>
      <c r="AE73" s="327"/>
      <c r="AF73" s="327"/>
      <c r="AG73" s="327"/>
      <c r="AH73" s="327"/>
      <c r="AI73" s="327"/>
      <c r="AJ73" s="327"/>
      <c r="AK73" s="327"/>
      <c r="AL73" s="327"/>
      <c r="AM73" s="327"/>
      <c r="AN73" s="327"/>
      <c r="AO73" s="327"/>
      <c r="AP73" s="327"/>
      <c r="AQ73" s="327"/>
      <c r="AR73" s="359"/>
      <c r="AS73" s="360"/>
      <c r="AT73" s="360"/>
      <c r="AU73" s="360"/>
      <c r="AV73" s="360"/>
      <c r="AW73" s="360"/>
      <c r="AX73" s="360"/>
      <c r="AY73" s="360"/>
      <c r="AZ73" s="360"/>
      <c r="BA73" s="361"/>
    </row>
    <row r="74" spans="1:53" ht="15" customHeight="1" hidden="1">
      <c r="A74" s="3"/>
      <c r="B74" s="77"/>
      <c r="C74" s="62"/>
      <c r="D74" s="62"/>
      <c r="E74" s="62"/>
      <c r="F74" s="62"/>
      <c r="G74" s="62"/>
      <c r="H74" s="62"/>
      <c r="I74" s="62"/>
      <c r="J74" s="62"/>
      <c r="K74" s="62"/>
      <c r="L74" s="62"/>
      <c r="M74" s="62"/>
      <c r="N74" s="62"/>
      <c r="O74" s="62"/>
      <c r="P74" s="62"/>
      <c r="Q74" s="62"/>
      <c r="R74" s="62"/>
      <c r="S74" s="62"/>
      <c r="T74" s="62"/>
      <c r="U74" s="62"/>
      <c r="V74" s="62"/>
      <c r="W74" s="78"/>
      <c r="X74" s="298"/>
      <c r="Y74" s="299"/>
      <c r="Z74" s="299"/>
      <c r="AA74" s="299"/>
      <c r="AB74" s="299"/>
      <c r="AC74" s="299"/>
      <c r="AD74" s="299"/>
      <c r="AE74" s="299"/>
      <c r="AF74" s="299"/>
      <c r="AG74" s="299"/>
      <c r="AH74" s="299"/>
      <c r="AI74" s="299"/>
      <c r="AJ74" s="299"/>
      <c r="AK74" s="299"/>
      <c r="AL74" s="299"/>
      <c r="AM74" s="299"/>
      <c r="AN74" s="299"/>
      <c r="AO74" s="299"/>
      <c r="AP74" s="299"/>
      <c r="AQ74" s="300"/>
      <c r="AR74" s="359"/>
      <c r="AS74" s="360"/>
      <c r="AT74" s="360"/>
      <c r="AU74" s="360"/>
      <c r="AV74" s="360"/>
      <c r="AW74" s="360"/>
      <c r="AX74" s="360"/>
      <c r="AY74" s="360"/>
      <c r="AZ74" s="360"/>
      <c r="BA74" s="361"/>
    </row>
    <row r="75" spans="1:53" ht="12" customHeight="1" hidden="1">
      <c r="A75" s="3"/>
      <c r="B75" s="77"/>
      <c r="C75" s="62"/>
      <c r="D75" s="62"/>
      <c r="E75" s="62"/>
      <c r="F75" s="62"/>
      <c r="G75" s="62"/>
      <c r="H75" s="62"/>
      <c r="I75" s="62"/>
      <c r="J75" s="62"/>
      <c r="K75" s="62"/>
      <c r="L75" s="62"/>
      <c r="M75" s="62"/>
      <c r="N75" s="62"/>
      <c r="O75" s="62"/>
      <c r="P75" s="62"/>
      <c r="Q75" s="62"/>
      <c r="R75" s="62"/>
      <c r="S75" s="62"/>
      <c r="T75" s="62"/>
      <c r="U75" s="62"/>
      <c r="V75" s="62"/>
      <c r="W75" s="78"/>
      <c r="X75" s="298" t="s">
        <v>30</v>
      </c>
      <c r="Y75" s="299"/>
      <c r="Z75" s="299"/>
      <c r="AA75" s="299"/>
      <c r="AB75" s="299"/>
      <c r="AC75" s="299"/>
      <c r="AD75" s="299"/>
      <c r="AE75" s="299"/>
      <c r="AF75" s="299"/>
      <c r="AG75" s="299"/>
      <c r="AH75" s="299"/>
      <c r="AI75" s="299"/>
      <c r="AJ75" s="299"/>
      <c r="AK75" s="299"/>
      <c r="AL75" s="299"/>
      <c r="AM75" s="299"/>
      <c r="AN75" s="299"/>
      <c r="AO75" s="299"/>
      <c r="AP75" s="299"/>
      <c r="AQ75" s="300"/>
      <c r="AR75" s="359"/>
      <c r="AS75" s="360"/>
      <c r="AT75" s="360"/>
      <c r="AU75" s="360"/>
      <c r="AV75" s="360"/>
      <c r="AW75" s="360"/>
      <c r="AX75" s="360"/>
      <c r="AY75" s="360"/>
      <c r="AZ75" s="360"/>
      <c r="BA75" s="361"/>
    </row>
    <row r="76" spans="1:53" ht="12" customHeight="1" hidden="1">
      <c r="A76" s="3"/>
      <c r="B76" s="77"/>
      <c r="C76" s="62"/>
      <c r="D76" s="62"/>
      <c r="E76" s="62"/>
      <c r="F76" s="62"/>
      <c r="G76" s="62"/>
      <c r="H76" s="62"/>
      <c r="I76" s="62"/>
      <c r="J76" s="62"/>
      <c r="K76" s="62"/>
      <c r="L76" s="62"/>
      <c r="M76" s="62"/>
      <c r="N76" s="62"/>
      <c r="O76" s="62"/>
      <c r="P76" s="62"/>
      <c r="Q76" s="62"/>
      <c r="R76" s="62"/>
      <c r="S76" s="62"/>
      <c r="T76" s="62"/>
      <c r="U76" s="62"/>
      <c r="V76" s="62"/>
      <c r="W76" s="78"/>
      <c r="X76" s="298" t="s">
        <v>30</v>
      </c>
      <c r="Y76" s="299"/>
      <c r="Z76" s="299"/>
      <c r="AA76" s="299"/>
      <c r="AB76" s="299"/>
      <c r="AC76" s="299"/>
      <c r="AD76" s="299"/>
      <c r="AE76" s="299"/>
      <c r="AF76" s="299"/>
      <c r="AG76" s="299"/>
      <c r="AH76" s="299"/>
      <c r="AI76" s="299"/>
      <c r="AJ76" s="299"/>
      <c r="AK76" s="299"/>
      <c r="AL76" s="299"/>
      <c r="AM76" s="299"/>
      <c r="AN76" s="299"/>
      <c r="AO76" s="299"/>
      <c r="AP76" s="299"/>
      <c r="AQ76" s="300"/>
      <c r="AR76" s="359"/>
      <c r="AS76" s="360"/>
      <c r="AT76" s="360"/>
      <c r="AU76" s="360"/>
      <c r="AV76" s="360"/>
      <c r="AW76" s="360"/>
      <c r="AX76" s="360"/>
      <c r="AY76" s="360"/>
      <c r="AZ76" s="360"/>
      <c r="BA76" s="361"/>
    </row>
    <row r="77" spans="1:53" ht="12" customHeight="1" hidden="1">
      <c r="A77" s="3"/>
      <c r="B77" s="77"/>
      <c r="C77" s="62"/>
      <c r="D77" s="62"/>
      <c r="E77" s="62"/>
      <c r="F77" s="62"/>
      <c r="G77" s="62"/>
      <c r="H77" s="62"/>
      <c r="I77" s="62"/>
      <c r="J77" s="62"/>
      <c r="K77" s="62"/>
      <c r="L77" s="62"/>
      <c r="M77" s="62"/>
      <c r="N77" s="62"/>
      <c r="O77" s="62"/>
      <c r="P77" s="62"/>
      <c r="Q77" s="62"/>
      <c r="R77" s="62"/>
      <c r="S77" s="62"/>
      <c r="T77" s="62"/>
      <c r="U77" s="62"/>
      <c r="V77" s="62"/>
      <c r="W77" s="78"/>
      <c r="X77" s="298" t="s">
        <v>30</v>
      </c>
      <c r="Y77" s="299"/>
      <c r="Z77" s="299"/>
      <c r="AA77" s="299"/>
      <c r="AB77" s="299"/>
      <c r="AC77" s="299"/>
      <c r="AD77" s="299"/>
      <c r="AE77" s="299"/>
      <c r="AF77" s="299"/>
      <c r="AG77" s="299"/>
      <c r="AH77" s="299"/>
      <c r="AI77" s="299"/>
      <c r="AJ77" s="299"/>
      <c r="AK77" s="299"/>
      <c r="AL77" s="299"/>
      <c r="AM77" s="299"/>
      <c r="AN77" s="299"/>
      <c r="AO77" s="299"/>
      <c r="AP77" s="299"/>
      <c r="AQ77" s="300"/>
      <c r="AR77" s="359"/>
      <c r="AS77" s="360"/>
      <c r="AT77" s="360"/>
      <c r="AU77" s="360"/>
      <c r="AV77" s="360"/>
      <c r="AW77" s="360"/>
      <c r="AX77" s="360"/>
      <c r="AY77" s="360"/>
      <c r="AZ77" s="360"/>
      <c r="BA77" s="361"/>
    </row>
    <row r="78" spans="1:53" ht="12" customHeight="1" hidden="1">
      <c r="A78" s="3"/>
      <c r="B78" s="77"/>
      <c r="C78" s="62"/>
      <c r="D78" s="62"/>
      <c r="E78" s="62"/>
      <c r="F78" s="62"/>
      <c r="G78" s="62"/>
      <c r="H78" s="62"/>
      <c r="I78" s="62"/>
      <c r="J78" s="62"/>
      <c r="K78" s="62"/>
      <c r="L78" s="62"/>
      <c r="M78" s="62"/>
      <c r="N78" s="62"/>
      <c r="O78" s="62"/>
      <c r="P78" s="62"/>
      <c r="Q78" s="62"/>
      <c r="R78" s="62"/>
      <c r="S78" s="62"/>
      <c r="T78" s="62"/>
      <c r="U78" s="62"/>
      <c r="V78" s="62"/>
      <c r="W78" s="78"/>
      <c r="X78" s="298" t="s">
        <v>30</v>
      </c>
      <c r="Y78" s="299"/>
      <c r="Z78" s="299"/>
      <c r="AA78" s="299"/>
      <c r="AB78" s="299"/>
      <c r="AC78" s="299"/>
      <c r="AD78" s="299"/>
      <c r="AE78" s="299"/>
      <c r="AF78" s="299"/>
      <c r="AG78" s="299"/>
      <c r="AH78" s="299"/>
      <c r="AI78" s="299"/>
      <c r="AJ78" s="299"/>
      <c r="AK78" s="299"/>
      <c r="AL78" s="299"/>
      <c r="AM78" s="299"/>
      <c r="AN78" s="299"/>
      <c r="AO78" s="299"/>
      <c r="AP78" s="299"/>
      <c r="AQ78" s="300"/>
      <c r="AR78" s="359"/>
      <c r="AS78" s="360"/>
      <c r="AT78" s="360"/>
      <c r="AU78" s="360"/>
      <c r="AV78" s="360"/>
      <c r="AW78" s="360"/>
      <c r="AX78" s="360"/>
      <c r="AY78" s="360"/>
      <c r="AZ78" s="360"/>
      <c r="BA78" s="361"/>
    </row>
    <row r="79" spans="1:53" ht="12" customHeight="1" hidden="1">
      <c r="A79" s="3"/>
      <c r="B79" s="77"/>
      <c r="C79" s="62"/>
      <c r="D79" s="62"/>
      <c r="E79" s="62"/>
      <c r="F79" s="62"/>
      <c r="G79" s="62"/>
      <c r="H79" s="62"/>
      <c r="I79" s="62"/>
      <c r="J79" s="62"/>
      <c r="K79" s="62"/>
      <c r="L79" s="62"/>
      <c r="M79" s="62"/>
      <c r="N79" s="62"/>
      <c r="O79" s="62"/>
      <c r="P79" s="62"/>
      <c r="Q79" s="62"/>
      <c r="R79" s="62"/>
      <c r="S79" s="62"/>
      <c r="T79" s="62"/>
      <c r="U79" s="62"/>
      <c r="V79" s="62"/>
      <c r="W79" s="78"/>
      <c r="X79" s="298" t="s">
        <v>30</v>
      </c>
      <c r="Y79" s="299"/>
      <c r="Z79" s="299"/>
      <c r="AA79" s="299"/>
      <c r="AB79" s="299"/>
      <c r="AC79" s="299"/>
      <c r="AD79" s="299"/>
      <c r="AE79" s="299"/>
      <c r="AF79" s="299"/>
      <c r="AG79" s="299"/>
      <c r="AH79" s="299"/>
      <c r="AI79" s="299"/>
      <c r="AJ79" s="299"/>
      <c r="AK79" s="299"/>
      <c r="AL79" s="299"/>
      <c r="AM79" s="299"/>
      <c r="AN79" s="299"/>
      <c r="AO79" s="299"/>
      <c r="AP79" s="299"/>
      <c r="AQ79" s="300"/>
      <c r="AR79" s="359"/>
      <c r="AS79" s="360"/>
      <c r="AT79" s="360"/>
      <c r="AU79" s="360"/>
      <c r="AV79" s="360"/>
      <c r="AW79" s="360"/>
      <c r="AX79" s="360"/>
      <c r="AY79" s="360"/>
      <c r="AZ79" s="360"/>
      <c r="BA79" s="361"/>
    </row>
    <row r="80" spans="1:53" ht="12" customHeight="1" hidden="1">
      <c r="A80" s="3"/>
      <c r="B80" s="77"/>
      <c r="C80" s="62"/>
      <c r="D80" s="62"/>
      <c r="E80" s="62"/>
      <c r="F80" s="62"/>
      <c r="G80" s="62"/>
      <c r="H80" s="62"/>
      <c r="I80" s="62"/>
      <c r="J80" s="62"/>
      <c r="K80" s="62"/>
      <c r="L80" s="62"/>
      <c r="M80" s="62"/>
      <c r="N80" s="62"/>
      <c r="O80" s="62"/>
      <c r="P80" s="62"/>
      <c r="Q80" s="62"/>
      <c r="R80" s="62"/>
      <c r="S80" s="62"/>
      <c r="T80" s="62"/>
      <c r="U80" s="62"/>
      <c r="V80" s="62"/>
      <c r="W80" s="78"/>
      <c r="X80" s="298" t="s">
        <v>30</v>
      </c>
      <c r="Y80" s="299"/>
      <c r="Z80" s="299"/>
      <c r="AA80" s="299"/>
      <c r="AB80" s="299"/>
      <c r="AC80" s="299"/>
      <c r="AD80" s="299"/>
      <c r="AE80" s="299"/>
      <c r="AF80" s="299"/>
      <c r="AG80" s="299"/>
      <c r="AH80" s="299"/>
      <c r="AI80" s="299"/>
      <c r="AJ80" s="299"/>
      <c r="AK80" s="299"/>
      <c r="AL80" s="299"/>
      <c r="AM80" s="299"/>
      <c r="AN80" s="299"/>
      <c r="AO80" s="299"/>
      <c r="AP80" s="299"/>
      <c r="AQ80" s="300"/>
      <c r="AR80" s="359"/>
      <c r="AS80" s="360"/>
      <c r="AT80" s="360"/>
      <c r="AU80" s="360"/>
      <c r="AV80" s="360"/>
      <c r="AW80" s="360"/>
      <c r="AX80" s="360"/>
      <c r="AY80" s="360"/>
      <c r="AZ80" s="360"/>
      <c r="BA80" s="361"/>
    </row>
    <row r="81" spans="1:53" ht="12" customHeight="1" hidden="1">
      <c r="A81" s="3"/>
      <c r="B81" s="77"/>
      <c r="C81" s="62"/>
      <c r="D81" s="62"/>
      <c r="E81" s="62"/>
      <c r="F81" s="62"/>
      <c r="G81" s="62"/>
      <c r="H81" s="62"/>
      <c r="I81" s="62"/>
      <c r="J81" s="62"/>
      <c r="K81" s="62"/>
      <c r="L81" s="62"/>
      <c r="M81" s="62"/>
      <c r="N81" s="62"/>
      <c r="O81" s="62"/>
      <c r="P81" s="62"/>
      <c r="Q81" s="62"/>
      <c r="R81" s="62"/>
      <c r="S81" s="62"/>
      <c r="T81" s="62"/>
      <c r="U81" s="62"/>
      <c r="V81" s="62"/>
      <c r="W81" s="78"/>
      <c r="X81" s="298" t="s">
        <v>30</v>
      </c>
      <c r="Y81" s="299"/>
      <c r="Z81" s="299"/>
      <c r="AA81" s="299"/>
      <c r="AB81" s="299"/>
      <c r="AC81" s="299"/>
      <c r="AD81" s="299"/>
      <c r="AE81" s="299"/>
      <c r="AF81" s="299"/>
      <c r="AG81" s="299"/>
      <c r="AH81" s="299"/>
      <c r="AI81" s="299"/>
      <c r="AJ81" s="299"/>
      <c r="AK81" s="299"/>
      <c r="AL81" s="299"/>
      <c r="AM81" s="299"/>
      <c r="AN81" s="299"/>
      <c r="AO81" s="299"/>
      <c r="AP81" s="299"/>
      <c r="AQ81" s="300"/>
      <c r="AR81" s="359"/>
      <c r="AS81" s="360"/>
      <c r="AT81" s="360"/>
      <c r="AU81" s="360"/>
      <c r="AV81" s="360"/>
      <c r="AW81" s="360"/>
      <c r="AX81" s="360"/>
      <c r="AY81" s="360"/>
      <c r="AZ81" s="360"/>
      <c r="BA81" s="361"/>
    </row>
    <row r="82" spans="1:53" ht="12" customHeight="1" hidden="1">
      <c r="A82" s="3"/>
      <c r="B82" s="77"/>
      <c r="C82" s="62"/>
      <c r="D82" s="62"/>
      <c r="E82" s="62"/>
      <c r="F82" s="62"/>
      <c r="G82" s="62"/>
      <c r="H82" s="62"/>
      <c r="I82" s="62"/>
      <c r="J82" s="62"/>
      <c r="K82" s="62"/>
      <c r="L82" s="62"/>
      <c r="M82" s="62"/>
      <c r="N82" s="62"/>
      <c r="O82" s="62"/>
      <c r="P82" s="62"/>
      <c r="Q82" s="62"/>
      <c r="R82" s="62"/>
      <c r="S82" s="62"/>
      <c r="T82" s="62"/>
      <c r="U82" s="62"/>
      <c r="V82" s="62"/>
      <c r="W82" s="78"/>
      <c r="X82" s="298"/>
      <c r="Y82" s="299"/>
      <c r="Z82" s="299"/>
      <c r="AA82" s="299"/>
      <c r="AB82" s="299"/>
      <c r="AC82" s="299"/>
      <c r="AD82" s="299"/>
      <c r="AE82" s="299"/>
      <c r="AF82" s="299"/>
      <c r="AG82" s="299"/>
      <c r="AH82" s="299"/>
      <c r="AI82" s="299"/>
      <c r="AJ82" s="299"/>
      <c r="AK82" s="299"/>
      <c r="AL82" s="299"/>
      <c r="AM82" s="299"/>
      <c r="AN82" s="299"/>
      <c r="AO82" s="299"/>
      <c r="AP82" s="299"/>
      <c r="AQ82" s="300"/>
      <c r="AR82" s="359"/>
      <c r="AS82" s="360"/>
      <c r="AT82" s="360"/>
      <c r="AU82" s="360"/>
      <c r="AV82" s="360"/>
      <c r="AW82" s="360"/>
      <c r="AX82" s="360"/>
      <c r="AY82" s="360"/>
      <c r="AZ82" s="360"/>
      <c r="BA82" s="361"/>
    </row>
    <row r="83" spans="1:53" ht="12" customHeight="1" hidden="1">
      <c r="A83" s="3"/>
      <c r="B83" s="77"/>
      <c r="C83" s="62"/>
      <c r="D83" s="62"/>
      <c r="E83" s="62"/>
      <c r="F83" s="62"/>
      <c r="G83" s="62"/>
      <c r="H83" s="62"/>
      <c r="I83" s="62"/>
      <c r="J83" s="62"/>
      <c r="K83" s="62"/>
      <c r="L83" s="62"/>
      <c r="M83" s="62"/>
      <c r="N83" s="62"/>
      <c r="O83" s="62"/>
      <c r="P83" s="62"/>
      <c r="Q83" s="62"/>
      <c r="R83" s="62"/>
      <c r="S83" s="62"/>
      <c r="T83" s="62"/>
      <c r="U83" s="62"/>
      <c r="V83" s="62"/>
      <c r="W83" s="78"/>
      <c r="X83" s="298" t="s">
        <v>30</v>
      </c>
      <c r="Y83" s="299"/>
      <c r="Z83" s="299"/>
      <c r="AA83" s="299"/>
      <c r="AB83" s="299"/>
      <c r="AC83" s="299"/>
      <c r="AD83" s="299"/>
      <c r="AE83" s="299"/>
      <c r="AF83" s="299"/>
      <c r="AG83" s="299"/>
      <c r="AH83" s="299"/>
      <c r="AI83" s="299"/>
      <c r="AJ83" s="299"/>
      <c r="AK83" s="299"/>
      <c r="AL83" s="299"/>
      <c r="AM83" s="299"/>
      <c r="AN83" s="299"/>
      <c r="AO83" s="299"/>
      <c r="AP83" s="299"/>
      <c r="AQ83" s="300"/>
      <c r="AR83" s="359"/>
      <c r="AS83" s="360"/>
      <c r="AT83" s="360"/>
      <c r="AU83" s="360"/>
      <c r="AV83" s="360"/>
      <c r="AW83" s="360"/>
      <c r="AX83" s="360"/>
      <c r="AY83" s="360"/>
      <c r="AZ83" s="360"/>
      <c r="BA83" s="361"/>
    </row>
    <row r="84" spans="1:53" ht="12" customHeight="1" hidden="1">
      <c r="A84" s="3"/>
      <c r="B84" s="77"/>
      <c r="C84" s="62"/>
      <c r="D84" s="62"/>
      <c r="E84" s="62"/>
      <c r="F84" s="62"/>
      <c r="G84" s="62"/>
      <c r="H84" s="62"/>
      <c r="I84" s="62"/>
      <c r="J84" s="62"/>
      <c r="K84" s="62"/>
      <c r="L84" s="62"/>
      <c r="M84" s="62"/>
      <c r="N84" s="62"/>
      <c r="O84" s="62"/>
      <c r="P84" s="62"/>
      <c r="Q84" s="62"/>
      <c r="R84" s="62"/>
      <c r="S84" s="62"/>
      <c r="T84" s="62"/>
      <c r="U84" s="62"/>
      <c r="V84" s="62"/>
      <c r="W84" s="78"/>
      <c r="X84" s="298" t="s">
        <v>30</v>
      </c>
      <c r="Y84" s="299"/>
      <c r="Z84" s="299"/>
      <c r="AA84" s="299"/>
      <c r="AB84" s="299"/>
      <c r="AC84" s="299"/>
      <c r="AD84" s="299"/>
      <c r="AE84" s="299"/>
      <c r="AF84" s="299"/>
      <c r="AG84" s="299"/>
      <c r="AH84" s="299"/>
      <c r="AI84" s="299"/>
      <c r="AJ84" s="299"/>
      <c r="AK84" s="299"/>
      <c r="AL84" s="299"/>
      <c r="AM84" s="299"/>
      <c r="AN84" s="299"/>
      <c r="AO84" s="299"/>
      <c r="AP84" s="299"/>
      <c r="AQ84" s="300"/>
      <c r="AR84" s="359"/>
      <c r="AS84" s="360"/>
      <c r="AT84" s="360"/>
      <c r="AU84" s="360"/>
      <c r="AV84" s="360"/>
      <c r="AW84" s="360"/>
      <c r="AX84" s="360"/>
      <c r="AY84" s="360"/>
      <c r="AZ84" s="360"/>
      <c r="BA84" s="361"/>
    </row>
    <row r="85" spans="1:53" ht="14.25" customHeight="1" hidden="1">
      <c r="A85" s="3"/>
      <c r="B85" s="77"/>
      <c r="C85" s="62"/>
      <c r="D85" s="62"/>
      <c r="E85" s="62"/>
      <c r="F85" s="62"/>
      <c r="G85" s="62"/>
      <c r="H85" s="62"/>
      <c r="I85" s="62"/>
      <c r="J85" s="62"/>
      <c r="K85" s="62"/>
      <c r="L85" s="62"/>
      <c r="M85" s="62"/>
      <c r="N85" s="62"/>
      <c r="O85" s="62"/>
      <c r="P85" s="62"/>
      <c r="Q85" s="62"/>
      <c r="R85" s="62"/>
      <c r="S85" s="62"/>
      <c r="T85" s="62"/>
      <c r="U85" s="62"/>
      <c r="V85" s="62"/>
      <c r="W85" s="78"/>
      <c r="X85" s="298" t="s">
        <v>30</v>
      </c>
      <c r="Y85" s="299"/>
      <c r="Z85" s="299"/>
      <c r="AA85" s="299"/>
      <c r="AB85" s="299"/>
      <c r="AC85" s="299"/>
      <c r="AD85" s="299"/>
      <c r="AE85" s="299"/>
      <c r="AF85" s="299"/>
      <c r="AG85" s="299"/>
      <c r="AH85" s="299"/>
      <c r="AI85" s="299"/>
      <c r="AJ85" s="299"/>
      <c r="AK85" s="299"/>
      <c r="AL85" s="299"/>
      <c r="AM85" s="299"/>
      <c r="AN85" s="299"/>
      <c r="AO85" s="299"/>
      <c r="AP85" s="299"/>
      <c r="AQ85" s="300"/>
      <c r="AR85" s="359"/>
      <c r="AS85" s="360"/>
      <c r="AT85" s="360"/>
      <c r="AU85" s="360"/>
      <c r="AV85" s="360"/>
      <c r="AW85" s="360"/>
      <c r="AX85" s="360"/>
      <c r="AY85" s="360"/>
      <c r="AZ85" s="360"/>
      <c r="BA85" s="361"/>
    </row>
    <row r="86" spans="1:53" ht="1.5" customHeight="1" hidden="1">
      <c r="A86" s="3"/>
      <c r="B86" s="77"/>
      <c r="C86" s="62"/>
      <c r="D86" s="62"/>
      <c r="E86" s="62"/>
      <c r="F86" s="62"/>
      <c r="G86" s="62"/>
      <c r="H86" s="62"/>
      <c r="I86" s="62"/>
      <c r="J86" s="62"/>
      <c r="K86" s="62"/>
      <c r="L86" s="62"/>
      <c r="M86" s="62"/>
      <c r="N86" s="62"/>
      <c r="O86" s="62"/>
      <c r="P86" s="62"/>
      <c r="Q86" s="62"/>
      <c r="R86" s="62"/>
      <c r="S86" s="62"/>
      <c r="T86" s="62"/>
      <c r="U86" s="62"/>
      <c r="V86" s="62"/>
      <c r="W86" s="78"/>
      <c r="X86" s="296" t="e">
        <f>IF(WAYBILL="WAYBILL",""""&amp;"SEA WAY BILL"&amp;"""","")</f>
        <v>#NAME?</v>
      </c>
      <c r="Y86" s="297"/>
      <c r="Z86" s="297"/>
      <c r="AA86" s="297"/>
      <c r="AB86" s="297"/>
      <c r="AC86" s="297"/>
      <c r="AD86" s="297"/>
      <c r="AE86" s="297"/>
      <c r="AF86" s="297"/>
      <c r="AG86" s="297"/>
      <c r="AH86" s="297"/>
      <c r="AI86" s="297"/>
      <c r="AJ86" s="297"/>
      <c r="AK86" s="297"/>
      <c r="AL86" s="297"/>
      <c r="AM86" s="297"/>
      <c r="AN86" s="297"/>
      <c r="AO86" s="297"/>
      <c r="AP86" s="297"/>
      <c r="AQ86" s="79"/>
      <c r="AR86" s="359"/>
      <c r="AS86" s="360"/>
      <c r="AT86" s="360"/>
      <c r="AU86" s="360"/>
      <c r="AV86" s="360"/>
      <c r="AW86" s="360"/>
      <c r="AX86" s="360"/>
      <c r="AY86" s="360"/>
      <c r="AZ86" s="360"/>
      <c r="BA86" s="361"/>
    </row>
    <row r="87" spans="1:53" ht="14.25" customHeight="1">
      <c r="A87" s="3"/>
      <c r="B87" s="80"/>
      <c r="C87" s="81"/>
      <c r="D87" s="81"/>
      <c r="E87" s="81"/>
      <c r="F87" s="81"/>
      <c r="G87" s="81"/>
      <c r="H87" s="81"/>
      <c r="I87" s="81"/>
      <c r="J87" s="81"/>
      <c r="K87" s="81"/>
      <c r="L87" s="81"/>
      <c r="M87" s="81"/>
      <c r="N87" s="81"/>
      <c r="O87" s="81"/>
      <c r="P87" s="81"/>
      <c r="Q87" s="81"/>
      <c r="R87" s="81"/>
      <c r="S87" s="81"/>
      <c r="T87" s="81"/>
      <c r="U87" s="81"/>
      <c r="V87" s="81"/>
      <c r="W87" s="82"/>
      <c r="X87" s="329" t="str">
        <f>IF(BP9="0",""""&amp;"FREIGHT PREPAID"&amp;"""",IF(BP9="1",""""&amp;"FREIGHT COLLECT"&amp;"""",""))&amp;" "&amp;IF(BP7="1","""AS ARRANGED""","")</f>
        <v>"FREIGHT PREPAID" "AS ARRANGED"</v>
      </c>
      <c r="Y87" s="330"/>
      <c r="Z87" s="330"/>
      <c r="AA87" s="330"/>
      <c r="AB87" s="330"/>
      <c r="AC87" s="330"/>
      <c r="AD87" s="330"/>
      <c r="AE87" s="330"/>
      <c r="AF87" s="330"/>
      <c r="AG87" s="330"/>
      <c r="AH87" s="330"/>
      <c r="AI87" s="330"/>
      <c r="AJ87" s="330"/>
      <c r="AK87" s="330"/>
      <c r="AL87" s="330"/>
      <c r="AM87" s="330"/>
      <c r="AN87" s="330"/>
      <c r="AO87" s="330"/>
      <c r="AP87" s="330"/>
      <c r="AQ87" s="331"/>
      <c r="AR87" s="362"/>
      <c r="AS87" s="363"/>
      <c r="AT87" s="363"/>
      <c r="AU87" s="363"/>
      <c r="AV87" s="363"/>
      <c r="AW87" s="363"/>
      <c r="AX87" s="363"/>
      <c r="AY87" s="363"/>
      <c r="AZ87" s="363"/>
      <c r="BA87" s="364"/>
    </row>
    <row r="88" spans="1:53" ht="12" customHeight="1">
      <c r="A88" s="3"/>
      <c r="B88" s="367" t="s">
        <v>111</v>
      </c>
      <c r="C88" s="368"/>
      <c r="D88" s="368"/>
      <c r="E88" s="368"/>
      <c r="F88" s="368"/>
      <c r="G88" s="368"/>
      <c r="H88" s="368"/>
      <c r="I88" s="368"/>
      <c r="J88" s="368"/>
      <c r="K88" s="368"/>
      <c r="L88" s="368"/>
      <c r="M88" s="368"/>
      <c r="N88" s="369"/>
      <c r="O88" s="370">
        <f>IF(ISERROR(IF(UNTCNT=0,VLOOKUP(O42,NUMBER_LIST,2,FALSE)&amp;" "&amp;UPPER(V42)&amp;" ONLY.",IF(AND(BP4="0001",BP5="0002"),"PART OF "&amp;VLOOKUP(O41,NUMBER_LIST,2,FALSE)&amp;V41&amp;" ("&amp;O42&amp;UPPER(V42)&amp;")"&amp;" ONLY.",VLOOKUP(O41,NUMBER_LIST,2,FALSE)&amp;" "&amp;V41&amp;" ONLY."))),"",IF(UNTCNT=0,VLOOKUP(O42,NUMBER_LIST,2,FALSE)&amp;" "&amp;UPPER(V42)&amp;" ONLY.",IF(AND(BP4="0001",BP5="0002"),"PART OF "&amp;VLOOKUP(O41,NUMBER_LIST,2,FALSE)&amp;V41&amp;" ("&amp;O42&amp;UPPER(V42)&amp;")"&amp;" ONLY.",VLOOKUP(O41,NUMBER_LIST,2,FALSE)&amp;" "&amp;V41&amp;" ONLY.")))</f>
      </c>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2"/>
    </row>
    <row r="89" spans="1:53" ht="12" customHeight="1">
      <c r="A89" s="3"/>
      <c r="B89" s="260"/>
      <c r="C89" s="261"/>
      <c r="D89" s="261"/>
      <c r="E89" s="261"/>
      <c r="F89" s="261"/>
      <c r="G89" s="261"/>
      <c r="H89" s="261"/>
      <c r="I89" s="261"/>
      <c r="J89" s="261"/>
      <c r="K89" s="261"/>
      <c r="L89" s="261"/>
      <c r="M89" s="261"/>
      <c r="N89" s="262"/>
      <c r="O89" s="373"/>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5"/>
    </row>
    <row r="90" spans="1:53" ht="12" customHeight="1">
      <c r="A90" s="3"/>
      <c r="B90" s="172" t="s">
        <v>17</v>
      </c>
      <c r="C90" s="173"/>
      <c r="D90" s="173"/>
      <c r="E90" s="173"/>
      <c r="F90" s="173"/>
      <c r="G90" s="173"/>
      <c r="H90" s="173"/>
      <c r="I90" s="173"/>
      <c r="J90" s="173"/>
      <c r="K90" s="173"/>
      <c r="L90" s="173"/>
      <c r="M90" s="173"/>
      <c r="N90" s="173"/>
      <c r="O90" s="182" t="s">
        <v>18</v>
      </c>
      <c r="P90" s="183"/>
      <c r="Q90" s="183"/>
      <c r="R90" s="183"/>
      <c r="S90" s="183"/>
      <c r="T90" s="183"/>
      <c r="U90" s="183"/>
      <c r="V90" s="183"/>
      <c r="W90" s="183"/>
      <c r="X90" s="183"/>
      <c r="Y90" s="183"/>
      <c r="Z90" s="183"/>
      <c r="AA90" s="183"/>
      <c r="AB90" s="183"/>
      <c r="AC90" s="388"/>
      <c r="AD90" s="389" t="s">
        <v>19</v>
      </c>
      <c r="AE90" s="389"/>
      <c r="AF90" s="389"/>
      <c r="AG90" s="389"/>
      <c r="AH90" s="389"/>
      <c r="AI90" s="389"/>
      <c r="AJ90" s="389"/>
      <c r="AK90" s="389"/>
      <c r="AL90" s="389"/>
      <c r="AM90" s="389"/>
      <c r="AN90" s="182"/>
      <c r="AO90" s="388"/>
      <c r="AP90" s="389"/>
      <c r="AQ90" s="389"/>
      <c r="AR90" s="389"/>
      <c r="AS90" s="173" t="s">
        <v>20</v>
      </c>
      <c r="AT90" s="173"/>
      <c r="AU90" s="173"/>
      <c r="AV90" s="173"/>
      <c r="AW90" s="173"/>
      <c r="AX90" s="173"/>
      <c r="AY90" s="173"/>
      <c r="AZ90" s="173"/>
      <c r="BA90" s="176"/>
    </row>
    <row r="91" spans="1:53" ht="10.5" customHeight="1">
      <c r="A91" s="3"/>
      <c r="B91" s="390" t="s">
        <v>31</v>
      </c>
      <c r="C91" s="391"/>
      <c r="D91" s="391"/>
      <c r="E91" s="391"/>
      <c r="F91" s="391"/>
      <c r="G91" s="391"/>
      <c r="H91" s="391"/>
      <c r="I91" s="391"/>
      <c r="J91" s="391"/>
      <c r="K91" s="391"/>
      <c r="L91" s="391"/>
      <c r="M91" s="391"/>
      <c r="N91" s="392"/>
      <c r="O91" s="230"/>
      <c r="P91" s="396"/>
      <c r="Q91" s="396"/>
      <c r="R91" s="396"/>
      <c r="S91" s="396"/>
      <c r="T91" s="396"/>
      <c r="U91" s="396"/>
      <c r="V91" s="396"/>
      <c r="W91" s="396"/>
      <c r="X91" s="396"/>
      <c r="Y91" s="396"/>
      <c r="Z91" s="396"/>
      <c r="AA91" s="396"/>
      <c r="AB91" s="396"/>
      <c r="AC91" s="397"/>
      <c r="AD91" s="230"/>
      <c r="AE91" s="396"/>
      <c r="AF91" s="396"/>
      <c r="AG91" s="396"/>
      <c r="AH91" s="396"/>
      <c r="AI91" s="396"/>
      <c r="AJ91" s="396"/>
      <c r="AK91" s="396"/>
      <c r="AL91" s="396"/>
      <c r="AM91" s="396"/>
      <c r="AN91" s="396"/>
      <c r="AO91" s="396"/>
      <c r="AP91" s="396"/>
      <c r="AQ91" s="396"/>
      <c r="AR91" s="397"/>
      <c r="AS91" s="401" t="s">
        <v>96</v>
      </c>
      <c r="AT91" s="402"/>
      <c r="AU91" s="402"/>
      <c r="AV91" s="402"/>
      <c r="AW91" s="402"/>
      <c r="AX91" s="402"/>
      <c r="AY91" s="402"/>
      <c r="AZ91" s="402"/>
      <c r="BA91" s="403"/>
    </row>
    <row r="92" spans="1:53" ht="10.5" customHeight="1" thickBot="1">
      <c r="A92" s="3"/>
      <c r="B92" s="393"/>
      <c r="C92" s="394"/>
      <c r="D92" s="394"/>
      <c r="E92" s="394"/>
      <c r="F92" s="394"/>
      <c r="G92" s="394"/>
      <c r="H92" s="394"/>
      <c r="I92" s="394"/>
      <c r="J92" s="394"/>
      <c r="K92" s="394"/>
      <c r="L92" s="394"/>
      <c r="M92" s="394"/>
      <c r="N92" s="395"/>
      <c r="O92" s="398"/>
      <c r="P92" s="399"/>
      <c r="Q92" s="399"/>
      <c r="R92" s="399"/>
      <c r="S92" s="399"/>
      <c r="T92" s="399"/>
      <c r="U92" s="399"/>
      <c r="V92" s="399"/>
      <c r="W92" s="399"/>
      <c r="X92" s="399"/>
      <c r="Y92" s="399"/>
      <c r="Z92" s="399"/>
      <c r="AA92" s="399"/>
      <c r="AB92" s="399"/>
      <c r="AC92" s="400"/>
      <c r="AD92" s="398"/>
      <c r="AE92" s="399"/>
      <c r="AF92" s="399"/>
      <c r="AG92" s="399"/>
      <c r="AH92" s="399"/>
      <c r="AI92" s="399"/>
      <c r="AJ92" s="399"/>
      <c r="AK92" s="399"/>
      <c r="AL92" s="399"/>
      <c r="AM92" s="399"/>
      <c r="AN92" s="399"/>
      <c r="AO92" s="399"/>
      <c r="AP92" s="399"/>
      <c r="AQ92" s="399"/>
      <c r="AR92" s="400"/>
      <c r="AS92" s="404"/>
      <c r="AT92" s="405"/>
      <c r="AU92" s="405"/>
      <c r="AV92" s="405"/>
      <c r="AW92" s="405"/>
      <c r="AX92" s="405"/>
      <c r="AY92" s="405"/>
      <c r="AZ92" s="405"/>
      <c r="BA92" s="406"/>
    </row>
    <row r="93" spans="24:53" ht="10.5" customHeight="1">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ht="12" customHeight="1" hidden="1"/>
    <row r="95" spans="2:53" ht="12" customHeight="1">
      <c r="B95" s="8" t="s">
        <v>21</v>
      </c>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row>
    <row r="96" spans="24:53" ht="12" customHeight="1">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53" ht="12" customHeight="1">
      <c r="O97" s="8" t="s">
        <v>22</v>
      </c>
      <c r="U97" s="5"/>
      <c r="V97" s="5"/>
      <c r="W97" s="5"/>
      <c r="X97" s="5"/>
      <c r="Y97" s="5"/>
      <c r="Z97" s="5"/>
      <c r="AA97" s="5"/>
      <c r="AB97" s="5"/>
      <c r="AC97" s="5"/>
      <c r="AD97" s="5"/>
      <c r="AE97" s="5"/>
      <c r="AF97" s="5"/>
      <c r="AG97" s="5"/>
      <c r="AH97" s="5"/>
      <c r="AI97" s="5"/>
      <c r="AJ97" s="5"/>
      <c r="AK97" s="5"/>
      <c r="AL97" s="5"/>
      <c r="AM97" s="5"/>
      <c r="AN97" s="3"/>
      <c r="AO97" s="3"/>
      <c r="AP97" s="3"/>
      <c r="AQ97" s="3"/>
      <c r="AR97" s="3"/>
      <c r="AS97" s="3"/>
      <c r="AT97" s="3"/>
      <c r="AU97" s="3"/>
      <c r="AV97" s="3"/>
      <c r="AW97" s="3"/>
      <c r="AX97" s="3"/>
      <c r="AY97" s="3"/>
      <c r="AZ97" s="3"/>
      <c r="BA97" s="3"/>
    </row>
    <row r="98" spans="40:53" ht="12" customHeight="1">
      <c r="AN98" s="3"/>
      <c r="AO98" s="3"/>
      <c r="AP98" s="3"/>
      <c r="AQ98" s="3"/>
      <c r="AR98" s="3"/>
      <c r="AS98" s="3"/>
      <c r="AT98" s="3"/>
      <c r="AU98" s="3"/>
      <c r="AV98" s="3"/>
      <c r="AW98" s="3"/>
      <c r="AX98" s="3"/>
      <c r="AY98" s="3"/>
      <c r="AZ98" s="3"/>
      <c r="BA98" s="3"/>
    </row>
    <row r="99" spans="2:53" ht="12" customHeight="1">
      <c r="B99" s="3"/>
      <c r="C99" s="3"/>
      <c r="D99" s="3"/>
      <c r="E99" s="3"/>
      <c r="F99" s="3"/>
      <c r="G99" s="3"/>
      <c r="H99" s="3"/>
      <c r="I99" s="3"/>
      <c r="J99" s="3"/>
      <c r="K99" s="3"/>
      <c r="L99" s="3"/>
      <c r="M99" s="3"/>
      <c r="N99" s="3"/>
      <c r="O99" s="8" t="s">
        <v>23</v>
      </c>
      <c r="Q99" s="3"/>
      <c r="R99" s="3"/>
      <c r="S99" s="3"/>
      <c r="T99" s="3"/>
      <c r="U99" s="3"/>
      <c r="V99" s="3"/>
      <c r="W99" s="3"/>
      <c r="X99" s="3"/>
      <c r="Y99" s="3"/>
      <c r="Z99" s="3"/>
      <c r="AA99" s="3"/>
      <c r="AB99" s="3"/>
      <c r="AC99" s="3"/>
      <c r="AD99" s="3"/>
      <c r="AE99" s="3"/>
      <c r="AF99" s="3"/>
      <c r="AG99" s="3"/>
      <c r="AH99" s="3"/>
      <c r="AI99" s="3"/>
      <c r="AJ99" s="3"/>
      <c r="AK99" s="3"/>
      <c r="AL99" s="3"/>
      <c r="AM99" s="3"/>
      <c r="AN99" s="7" t="s">
        <v>112</v>
      </c>
      <c r="AO99" s="3"/>
      <c r="AP99" s="3"/>
      <c r="AQ99" s="3"/>
      <c r="AR99" s="3"/>
      <c r="AS99" s="3"/>
      <c r="AT99" s="3"/>
      <c r="AU99" s="3"/>
      <c r="AV99" s="3"/>
      <c r="AW99" s="3"/>
      <c r="AX99" s="3"/>
      <c r="AY99" s="3"/>
      <c r="AZ99" s="3"/>
      <c r="BA99" s="3"/>
    </row>
    <row r="100" spans="15:53" ht="12" customHeight="1">
      <c r="O100" s="5"/>
      <c r="P100" s="5"/>
      <c r="Q100" s="5"/>
      <c r="R100" s="5"/>
      <c r="S100" s="5"/>
      <c r="T100" s="5"/>
      <c r="U100" s="5"/>
      <c r="V100" s="5"/>
      <c r="W100" s="5"/>
      <c r="X100" s="5"/>
      <c r="Y100" s="5"/>
      <c r="Z100" s="5"/>
      <c r="AA100" s="5"/>
      <c r="AB100" s="5"/>
      <c r="AC100" s="5"/>
      <c r="AD100" s="5"/>
      <c r="AE100" s="5"/>
      <c r="AF100" s="5"/>
      <c r="AG100" s="5"/>
      <c r="AH100" s="5"/>
      <c r="AI100" s="5"/>
      <c r="AJ100" s="5"/>
      <c r="AK100" s="5"/>
      <c r="AL100" s="3"/>
      <c r="AM100" s="3"/>
      <c r="AN100" s="5"/>
      <c r="AO100" s="5"/>
      <c r="AP100" s="5"/>
      <c r="AQ100" s="5"/>
      <c r="AR100" s="5"/>
      <c r="AS100" s="5"/>
      <c r="AT100" s="5"/>
      <c r="AU100" s="5"/>
      <c r="AV100" s="5"/>
      <c r="AW100" s="5"/>
      <c r="AX100" s="5"/>
      <c r="AY100" s="5"/>
      <c r="AZ100" s="5"/>
      <c r="BA100" s="5"/>
    </row>
    <row r="101" spans="24:53" ht="12" customHeight="1">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24:53" ht="12" customHeight="1">
      <c r="X102" s="3"/>
      <c r="Y102" s="3"/>
      <c r="Z102" s="3"/>
      <c r="AA102" s="3"/>
      <c r="AB102" s="3"/>
      <c r="AC102" s="3"/>
      <c r="AD102" s="3"/>
      <c r="AE102" s="3"/>
      <c r="AF102" s="3"/>
      <c r="AG102" s="3"/>
      <c r="AH102" s="3"/>
      <c r="AI102" s="3"/>
      <c r="AJ102" s="3"/>
      <c r="AK102" s="3"/>
      <c r="AL102" s="3"/>
      <c r="AM102" s="3"/>
      <c r="AN102" s="379" t="s">
        <v>24</v>
      </c>
      <c r="AO102" s="380"/>
      <c r="AP102" s="380"/>
      <c r="AQ102" s="380"/>
      <c r="AR102" s="380"/>
      <c r="AS102" s="380"/>
      <c r="AT102" s="380"/>
      <c r="AU102" s="380"/>
      <c r="AV102" s="380"/>
      <c r="AW102" s="380"/>
      <c r="AX102" s="380"/>
      <c r="AY102" s="380"/>
      <c r="AZ102" s="380"/>
      <c r="BA102" s="381"/>
    </row>
    <row r="103" spans="15:53" ht="12" customHeight="1">
      <c r="O103" s="5"/>
      <c r="P103" s="5"/>
      <c r="Q103" s="5"/>
      <c r="R103" s="5"/>
      <c r="S103" s="5"/>
      <c r="T103" s="6"/>
      <c r="U103" s="5"/>
      <c r="V103" s="6"/>
      <c r="W103" s="5"/>
      <c r="X103" s="5"/>
      <c r="Y103" s="5"/>
      <c r="Z103" s="5"/>
      <c r="AN103" s="382"/>
      <c r="AO103" s="383"/>
      <c r="AP103" s="383"/>
      <c r="AQ103" s="383"/>
      <c r="AR103" s="383"/>
      <c r="AS103" s="383"/>
      <c r="AT103" s="383"/>
      <c r="AU103" s="383"/>
      <c r="AV103" s="383"/>
      <c r="AW103" s="383"/>
      <c r="AX103" s="383"/>
      <c r="AY103" s="383"/>
      <c r="AZ103" s="383"/>
      <c r="BA103" s="384"/>
    </row>
    <row r="104" spans="2:53" ht="12" customHeight="1">
      <c r="B104" s="2"/>
      <c r="C104" s="2"/>
      <c r="D104" s="2"/>
      <c r="E104" s="2" t="s">
        <v>25</v>
      </c>
      <c r="F104" s="2"/>
      <c r="G104" s="2"/>
      <c r="H104" s="2"/>
      <c r="I104" s="2"/>
      <c r="J104" s="2"/>
      <c r="K104" s="2"/>
      <c r="O104" s="1" t="s">
        <v>26</v>
      </c>
      <c r="T104" s="4"/>
      <c r="AN104" s="385"/>
      <c r="AO104" s="386"/>
      <c r="AP104" s="386"/>
      <c r="AQ104" s="386"/>
      <c r="AR104" s="386"/>
      <c r="AS104" s="386"/>
      <c r="AT104" s="386"/>
      <c r="AU104" s="386"/>
      <c r="AV104" s="386"/>
      <c r="AW104" s="386"/>
      <c r="AX104" s="386"/>
      <c r="AY104" s="386"/>
      <c r="AZ104" s="386"/>
      <c r="BA104" s="387"/>
    </row>
  </sheetData>
  <sheetProtection password="CD76" sheet="1" selectLockedCells="1"/>
  <protectedRanges>
    <protectedRange sqref="X9 B14:W18 X16 AJ16 AR16 AP13 O41 AH41 AS41 AT44:BA87 B28 T28 AB28 B6:W11 B13:X13 AF20:AS25 B20:W25 AB37 B74:W87 AR45:AS73 V45:W73" name="範囲1"/>
    <protectedRange sqref="O88" name="範囲1_1"/>
    <protectedRange sqref="AO37" name="範囲1_2"/>
    <protectedRange sqref="B31" name="範囲1_7"/>
    <protectedRange sqref="T31" name="範囲1_8"/>
    <protectedRange sqref="AB31" name="範囲1_18"/>
    <protectedRange sqref="AB34" name="範囲1_20"/>
    <protectedRange sqref="B34" name="範囲1_23"/>
    <protectedRange sqref="B37 T37" name="範囲1_25"/>
    <protectedRange sqref="O42 V42" name="範囲1_27"/>
    <protectedRange sqref="B45:U73" name="範囲1_29"/>
    <protectedRange sqref="X45:AQ73" name="範囲1_31"/>
    <protectedRange sqref="O91 AD91" name="範囲1_33"/>
    <protectedRange sqref="AN103" name="範囲1_35"/>
  </protectedRanges>
  <mergeCells count="185">
    <mergeCell ref="B49:U49"/>
    <mergeCell ref="B50:U50"/>
    <mergeCell ref="B91:N92"/>
    <mergeCell ref="O91:AC92"/>
    <mergeCell ref="AD91:AR92"/>
    <mergeCell ref="AS91:BA92"/>
    <mergeCell ref="X50:AQ50"/>
    <mergeCell ref="X51:AQ51"/>
    <mergeCell ref="X52:AQ52"/>
    <mergeCell ref="X53:AQ53"/>
    <mergeCell ref="AN102:BA102"/>
    <mergeCell ref="AN103:BA104"/>
    <mergeCell ref="B90:N90"/>
    <mergeCell ref="O90:Y90"/>
    <mergeCell ref="Z90:AC90"/>
    <mergeCell ref="AD90:AN90"/>
    <mergeCell ref="AO90:AR90"/>
    <mergeCell ref="AS90:BA90"/>
    <mergeCell ref="B10:U10"/>
    <mergeCell ref="B11:U11"/>
    <mergeCell ref="B88:N89"/>
    <mergeCell ref="O88:BA89"/>
    <mergeCell ref="B45:U45"/>
    <mergeCell ref="B46:U46"/>
    <mergeCell ref="B47:U47"/>
    <mergeCell ref="B48:U48"/>
    <mergeCell ref="B18:U18"/>
    <mergeCell ref="B20:U20"/>
    <mergeCell ref="B9:U9"/>
    <mergeCell ref="B8:U8"/>
    <mergeCell ref="B13:U13"/>
    <mergeCell ref="X45:AQ45"/>
    <mergeCell ref="AR44:BA87"/>
    <mergeCell ref="X46:AQ46"/>
    <mergeCell ref="B14:U14"/>
    <mergeCell ref="B15:U15"/>
    <mergeCell ref="B16:U16"/>
    <mergeCell ref="B17:U17"/>
    <mergeCell ref="B21:U21"/>
    <mergeCell ref="X47:AQ47"/>
    <mergeCell ref="X48:AQ48"/>
    <mergeCell ref="X49:AQ49"/>
    <mergeCell ref="B22:U22"/>
    <mergeCell ref="B23:U23"/>
    <mergeCell ref="B24:U24"/>
    <mergeCell ref="B25:U25"/>
    <mergeCell ref="O42:U43"/>
    <mergeCell ref="V42:AG43"/>
    <mergeCell ref="X54:AQ54"/>
    <mergeCell ref="X55:AQ55"/>
    <mergeCell ref="X87:AQ87"/>
    <mergeCell ref="B73:U73"/>
    <mergeCell ref="X56:AQ56"/>
    <mergeCell ref="X57:AQ57"/>
    <mergeCell ref="X58:AQ58"/>
    <mergeCell ref="B70:U70"/>
    <mergeCell ref="B71:U71"/>
    <mergeCell ref="B72:U72"/>
    <mergeCell ref="X70:AQ70"/>
    <mergeCell ref="X71:AQ71"/>
    <mergeCell ref="X72:AQ72"/>
    <mergeCell ref="B67:U67"/>
    <mergeCell ref="B68:U68"/>
    <mergeCell ref="B69:U69"/>
    <mergeCell ref="X67:AQ67"/>
    <mergeCell ref="X68:AQ68"/>
    <mergeCell ref="X69:AQ69"/>
    <mergeCell ref="B64:U64"/>
    <mergeCell ref="B65:U65"/>
    <mergeCell ref="B66:U66"/>
    <mergeCell ref="X64:AQ64"/>
    <mergeCell ref="X65:AQ65"/>
    <mergeCell ref="X66:AQ66"/>
    <mergeCell ref="B60:U60"/>
    <mergeCell ref="X59:AQ59"/>
    <mergeCell ref="X60:AQ60"/>
    <mergeCell ref="X73:AQ73"/>
    <mergeCell ref="B61:U61"/>
    <mergeCell ref="B62:U62"/>
    <mergeCell ref="B63:U63"/>
    <mergeCell ref="X61:AQ61"/>
    <mergeCell ref="X62:AQ62"/>
    <mergeCell ref="X63:AQ63"/>
    <mergeCell ref="X78:AQ78"/>
    <mergeCell ref="X79:AQ79"/>
    <mergeCell ref="B55:U55"/>
    <mergeCell ref="B56:U56"/>
    <mergeCell ref="B57:U57"/>
    <mergeCell ref="X74:AQ74"/>
    <mergeCell ref="X75:AQ75"/>
    <mergeCell ref="X76:AQ76"/>
    <mergeCell ref="B58:U58"/>
    <mergeCell ref="B59:U59"/>
    <mergeCell ref="B51:U51"/>
    <mergeCell ref="X80:AQ80"/>
    <mergeCell ref="X81:AQ81"/>
    <mergeCell ref="X82:AQ82"/>
    <mergeCell ref="X83:AQ83"/>
    <mergeCell ref="B44:W44"/>
    <mergeCell ref="B52:U52"/>
    <mergeCell ref="B53:U53"/>
    <mergeCell ref="B54:U54"/>
    <mergeCell ref="X77:AQ77"/>
    <mergeCell ref="X86:AP86"/>
    <mergeCell ref="X84:AQ84"/>
    <mergeCell ref="X85:AQ85"/>
    <mergeCell ref="X44:AQ44"/>
    <mergeCell ref="B41:G43"/>
    <mergeCell ref="H41:H43"/>
    <mergeCell ref="I41:N43"/>
    <mergeCell ref="O41:U41"/>
    <mergeCell ref="V41:AG41"/>
    <mergeCell ref="AH41:AR41"/>
    <mergeCell ref="B39:BA39"/>
    <mergeCell ref="B40:N40"/>
    <mergeCell ref="O40:U40"/>
    <mergeCell ref="V40:AG40"/>
    <mergeCell ref="AH40:AR40"/>
    <mergeCell ref="AS40:BA40"/>
    <mergeCell ref="B36:S36"/>
    <mergeCell ref="T36:AA36"/>
    <mergeCell ref="AB36:AN36"/>
    <mergeCell ref="AO36:BA36"/>
    <mergeCell ref="B37:AA38"/>
    <mergeCell ref="AB37:AN38"/>
    <mergeCell ref="AO37:BA38"/>
    <mergeCell ref="B33:N33"/>
    <mergeCell ref="O33:AA33"/>
    <mergeCell ref="AB33:AN33"/>
    <mergeCell ref="AO33:BA33"/>
    <mergeCell ref="B34:N35"/>
    <mergeCell ref="O34:AA35"/>
    <mergeCell ref="AB34:AN35"/>
    <mergeCell ref="AO34:BA35"/>
    <mergeCell ref="B30:S30"/>
    <mergeCell ref="T30:AA30"/>
    <mergeCell ref="AB30:AN30"/>
    <mergeCell ref="AO30:BA30"/>
    <mergeCell ref="B31:S32"/>
    <mergeCell ref="T31:AA32"/>
    <mergeCell ref="AB31:AN32"/>
    <mergeCell ref="AO31:BA32"/>
    <mergeCell ref="B27:S27"/>
    <mergeCell ref="T27:AA27"/>
    <mergeCell ref="AB27:AN27"/>
    <mergeCell ref="AO27:BA27"/>
    <mergeCell ref="AB28:AN29"/>
    <mergeCell ref="AO28:BA29"/>
    <mergeCell ref="BR21:BT21"/>
    <mergeCell ref="BU21:BW21"/>
    <mergeCell ref="BR18:BT18"/>
    <mergeCell ref="BU18:BW18"/>
    <mergeCell ref="B19:W19"/>
    <mergeCell ref="BR19:BT19"/>
    <mergeCell ref="BU19:BW19"/>
    <mergeCell ref="BR20:BT20"/>
    <mergeCell ref="BU20:BW20"/>
    <mergeCell ref="X16:AI18"/>
    <mergeCell ref="AJ16:AP18"/>
    <mergeCell ref="AQ16:AQ18"/>
    <mergeCell ref="AR16:BA18"/>
    <mergeCell ref="X13:AO14"/>
    <mergeCell ref="AP13:BA14"/>
    <mergeCell ref="X15:AI15"/>
    <mergeCell ref="AJ15:BA15"/>
    <mergeCell ref="AM9:BA11"/>
    <mergeCell ref="B12:W12"/>
    <mergeCell ref="X12:AO12"/>
    <mergeCell ref="AP12:BA12"/>
    <mergeCell ref="AF6:BA7"/>
    <mergeCell ref="X8:AI8"/>
    <mergeCell ref="AJ8:AL8"/>
    <mergeCell ref="AM8:BA8"/>
    <mergeCell ref="B7:U7"/>
    <mergeCell ref="B6:U6"/>
    <mergeCell ref="AS41:BA41"/>
    <mergeCell ref="AH42:AR43"/>
    <mergeCell ref="AS42:BA43"/>
    <mergeCell ref="B28:S29"/>
    <mergeCell ref="T28:AA29"/>
    <mergeCell ref="AG2:BA3"/>
    <mergeCell ref="B5:W5"/>
    <mergeCell ref="X5:BA5"/>
    <mergeCell ref="X6:AE7"/>
    <mergeCell ref="X9:AL11"/>
  </mergeCells>
  <conditionalFormatting sqref="X9">
    <cfRule type="cellIs" priority="21" dxfId="0" operator="equal" stopIfTrue="1">
      <formula>""</formula>
    </cfRule>
  </conditionalFormatting>
  <conditionalFormatting sqref="O88:BA89">
    <cfRule type="cellIs" priority="16" dxfId="0" operator="equal" stopIfTrue="1">
      <formula>""</formula>
    </cfRule>
  </conditionalFormatting>
  <conditionalFormatting sqref="B31:S32">
    <cfRule type="cellIs" priority="14" dxfId="0" operator="equal" stopIfTrue="1">
      <formula>""</formula>
    </cfRule>
  </conditionalFormatting>
  <conditionalFormatting sqref="T31:AA32">
    <cfRule type="cellIs" priority="13" dxfId="0" operator="equal" stopIfTrue="1">
      <formula>""</formula>
    </cfRule>
  </conditionalFormatting>
  <conditionalFormatting sqref="AB31:AB32">
    <cfRule type="cellIs" priority="12" dxfId="0" operator="equal" stopIfTrue="1">
      <formula>""</formula>
    </cfRule>
  </conditionalFormatting>
  <conditionalFormatting sqref="B34">
    <cfRule type="cellIs" priority="11" dxfId="0" operator="equal" stopIfTrue="1">
      <formula>""</formula>
    </cfRule>
  </conditionalFormatting>
  <conditionalFormatting sqref="O42:AG43">
    <cfRule type="cellIs" priority="10" dxfId="0" operator="equal" stopIfTrue="1">
      <formula>""</formula>
    </cfRule>
  </conditionalFormatting>
  <conditionalFormatting sqref="AH42 AS42">
    <cfRule type="containsBlanks" priority="22" dxfId="0" stopIfTrue="1">
      <formula>LEN(TRIM(AH42))=0</formula>
    </cfRule>
  </conditionalFormatting>
  <conditionalFormatting sqref="O91:AC92">
    <cfRule type="cellIs" priority="7" dxfId="0" operator="equal" stopIfTrue="1">
      <formula>""</formula>
    </cfRule>
  </conditionalFormatting>
  <conditionalFormatting sqref="AD91:AR92">
    <cfRule type="cellIs" priority="8" dxfId="0" operator="equal" stopIfTrue="1">
      <formula>""</formula>
    </cfRule>
  </conditionalFormatting>
  <dataValidations count="50">
    <dataValidation type="list" allowBlank="1" showInputMessage="1" showErrorMessage="1" promptTitle="AS ARRANGED" prompt="B/L上に、Prepaidの海上運賃を記載したい場合は、本欄を空欄にしてください&#10;Local Chargeは&quot;As Arranged&quot;の場合もOriginal B/L上に記載されます&#10;&#10;なお、Collectで&quot;As Arranged&quot;をご指定いただけるのはFiji向け車両(FCLも含む)のみとさせていただきます" sqref="AB37:AN38">
      <formula1>"　,AS ARRANGED"</formula1>
    </dataValidation>
    <dataValidation type="textLength" allowBlank="1" showInputMessage="1" showErrorMessage="1" promptTitle="NOTIFY" prompt="Maximum 35 characters per line" imeMode="disabled" sqref="V20:W25">
      <formula1>0</formula1>
      <formula2>35</formula2>
    </dataValidation>
    <dataValidation type="textLength" allowBlank="1" showInputMessage="1" showErrorMessage="1" promptTitle="TEL NO." prompt="最大20文字&#10;（任意入力）" imeMode="disabled" sqref="AP13:BA14">
      <formula1>0</formula1>
      <formula2>20</formula2>
    </dataValidation>
    <dataValidation type="textLength" allowBlank="1" showInputMessage="1" showErrorMessage="1" promptTitle="FORWARDER" prompt="最大35文字&#10;（任意入力）&#10;" imeMode="disabled" sqref="X13:AO14">
      <formula1>0</formula1>
      <formula2>35</formula2>
    </dataValidation>
    <dataValidation type="textLength" allowBlank="1" showInputMessage="1" showErrorMessage="1" promptTitle="CONSIGNEE                    " prompt="Maximum 35 characters per line" imeMode="disabled" sqref="V13:W18">
      <formula1>0</formula1>
      <formula2>35</formula2>
    </dataValidation>
    <dataValidation type="textLength" allowBlank="1" showInputMessage="1" showErrorMessage="1" promptTitle="SHIPPER" prompt="Maximum 35 characters per line" imeMode="disabled" sqref="V6:W11">
      <formula1>0</formula1>
      <formula2>35</formula2>
    </dataValidation>
    <dataValidation type="textLength" allowBlank="1" showInputMessage="1" showErrorMessage="1" promptTitle="MARKS &amp; NUMBERS" prompt="Maximum 35 characters per line" imeMode="disabled" sqref="B87:W87 V45:W73">
      <formula1>0</formula1>
      <formula2>35</formula2>
    </dataValidation>
    <dataValidation type="list" allowBlank="1" showInputMessage="1" showErrorMessage="1" promptTitle="REGISTRATION TYPE" prompt="NEW / MODIFY / CANCEL" sqref="AM9:BA11">
      <formula1>"New,Modify,Cancel"</formula1>
    </dataValidation>
    <dataValidation type="textLength" allowBlank="1" showInputMessage="1" showErrorMessage="1" promptTitle="MARKS &amp; NUMBERS" prompt="マーク項目を入力。&#10;（35桁以内）" imeMode="disabled" sqref="B74:W86">
      <formula1>0</formula1>
      <formula2>35</formula2>
    </dataValidation>
    <dataValidation type="textLength" allowBlank="1" showInputMessage="1" showErrorMessage="1" promptTitle="MAIL ADDRESS(ドメイン名)" prompt="最大50文字&#10;（任意入力）" imeMode="disabled" sqref="AR16:BA18">
      <formula1>0</formula1>
      <formula2>50</formula2>
    </dataValidation>
    <dataValidation type="textLength" allowBlank="1" showInputMessage="1" showErrorMessage="1" promptTitle="MAIL ADDRESS" prompt="最大25文字&#10;（任意入力）" imeMode="disabled" sqref="AJ16:AP18">
      <formula1>0</formula1>
      <formula2>25</formula2>
    </dataValidation>
    <dataValidation type="textLength" allowBlank="1" showInputMessage="1" showErrorMessage="1" imeMode="disabled" sqref="AQ16">
      <formula1>0</formula1>
      <formula2>50</formula2>
    </dataValidation>
    <dataValidation type="textLength" allowBlank="1" showInputMessage="1" showErrorMessage="1" promptTitle="PERSON IN CHARGE" prompt="最大20文字&#10;（任意入力）" sqref="X16:AI18">
      <formula1>0</formula1>
      <formula2>20</formula2>
    </dataValidation>
    <dataValidation type="textLength" allowBlank="1" showInputMessage="1" showErrorMessage="1" promptTitle="DESCRIPTION" prompt="品名欄を入力。&#10;（35桁以内）" imeMode="disabled" sqref="X74:AQ85">
      <formula1>0</formula1>
      <formula2>35</formula2>
    </dataValidation>
    <dataValidation allowBlank="1" showInputMessage="1" showErrorMessage="1" imeMode="disabled" sqref="X86:X87 AQ86"/>
    <dataValidation type="list" allowBlank="1" showInputMessage="1" showErrorMessage="1" sqref="AG2:BA3">
      <formula1>REPORT_TYPE_LIST</formula1>
    </dataValidation>
    <dataValidation type="list" allowBlank="1" showInputMessage="1" showErrorMessage="1" promptTitle="FROM" prompt="門司・博多受けの場合のみ入力してください&#10;&#10;LC決済の都合で、From欄に積港を記載する必要があれば、本欄は空欄にして、すぐ右のDescription on B/L欄にご記入ください" imeMode="disabled" sqref="AB28:AN29">
      <formula1>From_list</formula1>
    </dataValidation>
    <dataValidation type="list" allowBlank="1" showInputMessage="1" showErrorMessage="1" promptTitle="SHIPPING TERM" prompt="ドロップダウンリストから選択" sqref="B41:G43">
      <formula1>LOADING_SERVICE_LIST</formula1>
    </dataValidation>
    <dataValidation type="list" allowBlank="1" showInputMessage="1" showErrorMessage="1" promptTitle="SHIPPING TERM" prompt="ドロップダウンリストから選択" sqref="I41:N43">
      <formula1>DISCHARGING_SERVICE_LIST</formula1>
    </dataValidation>
    <dataValidation type="textLength" allowBlank="1" showInputMessage="1" showErrorMessage="1" promptTitle="TOTAL NUMBER OF PACKAGE IN WORDS" prompt="数量情報をご入力いただくと、自動表示されます&#10;異なる表記をご希望の場合は直接ご入力ください&#10;&#10;なお、1,000パッケージを超えた場合は自動表示ができないため、手入力をお願いいたします&#10;また、コンテナの場合は固定でコンテナ本数+CONTAINER(S)という表記になります&#10;" imeMode="disabled" sqref="O88:BA89">
      <formula1>0</formula1>
      <formula2>70</formula2>
    </dataValidation>
    <dataValidation allowBlank="1" showErrorMessage="1" promptTitle="WAYBILL" prompt="Please select WAYBILL." sqref="AO37:BA38"/>
    <dataValidation showInputMessage="1" showErrorMessage="1" promptTitle="LOCAL VESSEL" prompt="Please input local vessel name" imeMode="disabled" sqref="B28:S29"/>
    <dataValidation showInputMessage="1" showErrorMessage="1" promptTitle="LOCAL VESSEL　VOY." prompt="Please input local vessel voyage number" imeMode="disabled" sqref="T28:AA29"/>
    <dataValidation allowBlank="1" showInputMessage="1" showErrorMessage="1" promptTitle="From port description on B/L" prompt="B/L面上に、左記港名とは異なる表記をしたい場合は、お手数ですが本欄にご希望の表記を入力願います（任意入力）&#10;&#10;例:&#10;MOJI, CY&#10;MOJI, JAPAN" imeMode="disabled" sqref="AO28:BA29"/>
    <dataValidation type="textLength" operator="lessThanOrEqual" allowBlank="1" showInputMessage="1" showErrorMessage="1" promptTitle="CONSIGNEE" prompt="1行あたり最大&#10;35文字&#10;(スペース含む)" errorTitle="文字数制限" error="1行あたりの最大文字数は35文字です" imeMode="disabled" sqref="B13:U18">
      <formula1>35</formula1>
    </dataValidation>
    <dataValidation type="textLength" operator="lessThanOrEqual" allowBlank="1" showInputMessage="1" showErrorMessage="1" promptTitle="NOTIFY PARTY" prompt="1行あたり最大35文字&#10;(スペース含む)" errorTitle="文字数制限" error="1行あたりの最大文字数は35文字です" imeMode="disabled" sqref="B20:U25">
      <formula1>35</formula1>
    </dataValidation>
    <dataValidation type="textLength" allowBlank="1" showInputMessage="1" showErrorMessage="1" promptTitle="BOOKING NO." prompt="弊社担当者が荷主様にご案内したブッキング番号を必ずご入力ください&#10;(大文字、小文字は区別しません)&#10;&#10;本欄が空欄の場合は、当該船積指示書は受理されず、貨物もお引き受けできません" imeMode="disabled" sqref="X9:AL11">
      <formula1>0</formula1>
      <formula2>16</formula2>
    </dataValidation>
    <dataValidation errorStyle="warning" type="list" showInputMessage="1" showErrorMessage="1" promptTitle="OCEAN VESSEL" prompt="ドロップダウンリストから選択&#10;&#10;直接入力の際はスペリングにご注意ください" errorTitle="船名入力" error="スペルミスや余分なスペースが含まれている可能性があります。ドロップダウンリストから本船名を再度ご選択ください。&#10;&#10;臨時船の場合は、そのまま次欄にお進みください。" imeMode="disabled" sqref="B31:S32">
      <formula1>KyowaVessel_List</formula1>
    </dataValidation>
    <dataValidation type="textLength" allowBlank="1" showInputMessage="1" showErrorMessage="1" promptTitle="VOY" prompt="数字部分のみ入力&#10;冒頭のV.は自動で補われます&#10;" imeMode="disabled" sqref="T31:AA32">
      <formula1>0</formula1>
      <formula2>10</formula2>
    </dataValidation>
    <dataValidation allowBlank="1" showInputMessage="1" showErrorMessage="1" promptTitle="Loading port description on B/L" prompt="B/L面上に、左記港名とは異なる表記をしたい場合は、お手数ですが本欄にご希望の表記を入力願います(任意入力)&#10;&#10;例: &#10;KOBE, JAPAN&#10;YOKOHAMA CY" imeMode="disabled" sqref="AO31:BA32"/>
    <dataValidation type="list" showInputMessage="1" showErrorMessage="1" promptTitle="PORT OF LOADING" prompt="ドロップダウンリストから選択&#10;&#10;直接入力の際はスペリングにご注意ください&#10;門司受けの場合は、本欄にはCHOFUとご記入ください" imeMode="disabled" sqref="AB31:AN32">
      <formula1>POL_list</formula1>
    </dataValidation>
    <dataValidation allowBlank="1" showInputMessage="1" showErrorMessage="1" promptTitle="T/S to port description on B/L" prompt="B/L面上に、左記港名とは異なる表記をしたい場合は、お手数ですが本欄にご希望の表記を入力願います(任意入力)&#10;&#10;例: &#10;FUNAFUTI, TUVALU&#10;FUNAFUTI CY" imeMode="disabled" sqref="AO34:BA35"/>
    <dataValidation type="list" allowBlank="1" showInputMessage="1" showErrorMessage="1" promptTitle="FOR TRANSHIPMENT TO" prompt="Funafuti, Kimbe向けの場合のみ、ご入力ください&#10;&#10;LC決済の都合で揚地をFor Transhipment to欄に記入する必要があれば、本欄は空欄にして、すぐ右のDescription on B/L欄にご記入ください" imeMode="disabled" sqref="AB34:AN35">
      <formula1>TSto_list</formula1>
    </dataValidation>
    <dataValidation allowBlank="1" showInputMessage="1" showErrorMessage="1" promptTitle="Discharge port description on BL" prompt="B/L面上に、左記港名とは異なる表記をしたい場合は、お手数ですが本欄にご希望の表記を入力願います(任意入力)&#10;&#10;例: &#10;PAPEETE, FRENCH POLYNESIA&#10;SAIPAN CFS" imeMode="disabled" sqref="O34:AA35"/>
    <dataValidation type="list" showInputMessage="1" showErrorMessage="1" promptTitle="PORT OF DISCHARGE" prompt="ドロップダウンリストから選択&#10;&#10;直接入力の際はスペリングにご注意ください" imeMode="disabled" sqref="B34:N35">
      <formula1>POD_list</formula1>
    </dataValidation>
    <dataValidation showInputMessage="1" showErrorMessage="1" promptTitle="FINAL DESTINATION" prompt="任意入力&#10;B/L面上に表記されますが、参考情報となります&#10;" imeMode="disabled" sqref="B37:AA38"/>
    <dataValidation type="decimal" allowBlank="1" showInputMessage="1" showErrorMessage="1" promptTitle="MEASUREMENT for LCL, BB, Vehicle" prompt="単位はCBM&#10;&#10;コンテナ貨物は別シートに明細をご記入いただくと、一つ上段に合計容積が表示されるため、本欄への入力は不要です" imeMode="disabled" sqref="AS42:BA43">
      <formula1>0</formula1>
      <formula2>99999.999</formula2>
    </dataValidation>
    <dataValidation type="decimal" allowBlank="1" showInputMessage="1" showErrorMessage="1" promptTitle="GROSS WIGHT for LCL, BB, VEHICLE" prompt="単位はKGS&#10;&#10;コンテナ貨物は別シートに明細をご記入いただくと、一つ上段に合計重量が表示されるため、本欄への入力は不要です" imeMode="disabled" sqref="AH42:AR43">
      <formula1>0</formula1>
      <formula2>9999999.99</formula2>
    </dataValidation>
    <dataValidation type="textLength" allowBlank="1" showInputMessage="1" showErrorMessage="1" promptTitle="KIND OF PACKAGES" prompt="最大15文字&#10;&#10;コンテナ貨物の場合は、コンテナ内部の梱包種類を入力ください&#10;Description欄上部に括弧付きで記載されます" imeMode="disabled" sqref="V42:AG43">
      <formula1>0</formula1>
      <formula2>15</formula2>
    </dataValidation>
    <dataValidation type="whole" allowBlank="1" showInputMessage="1" showErrorMessage="1" promptTitle="NO.OF PACKAGES" prompt="外見上判断可能な個数を入力&#10;&#10;コンテナ貨物の場合は、コンテナ内部の梱包個数を入力ください&#10;Description欄上部に括弧付きで表記されます" imeMode="disabled" sqref="O42:U43">
      <formula1>0</formula1>
      <formula2>999999</formula2>
    </dataValidation>
    <dataValidation type="textLength" allowBlank="1" showInputMessage="1" showErrorMessage="1" promptTitle="DESCRIPTION OF GOODS" prompt="1行あたり最大35文字&#10;(スペース含む)" errorTitle="文字数制限" error="1行あたりの最大文字数は35文字です" imeMode="disabled" sqref="Y70:AQ73 X45:X73">
      <formula1>0</formula1>
      <formula2>35</formula2>
    </dataValidation>
    <dataValidation type="list" allowBlank="1" showInputMessage="1" showErrorMessage="1" promptTitle="NO.OF ORIGINAL B(S)/L" prompt="ドロップダウンリストから選択" sqref="AS91:BA92">
      <formula1>BL_COUNT_LIST</formula1>
    </dataValidation>
    <dataValidation type="list" allowBlank="1" showInputMessage="1" showErrorMessage="1" promptTitle="PLACE OF ISSUE" prompt="ドロップダウンリストから選択&#10;&#10;直接入力の際はスペリングにご注意ください" imeMode="disabled" sqref="AD91:AR92">
      <formula1>BL_PLACE_LIST</formula1>
    </dataValidation>
    <dataValidation type="list" allowBlank="1" showInputMessage="1" showErrorMessage="1" promptTitle="PREPAID AT / PAYABLE AT" prompt="ドロップダウンリストから選択&#10;直接入力の際はスペリングにご注意ください&#10;&#10;Collectの場合は、&quot;Destination&quot;ではなく具体的な港名をご入力願います" imeMode="disabled" sqref="O91:AC92">
      <formula1>BL_PLACE_LIST</formula1>
    </dataValidation>
    <dataValidation type="list" showInputMessage="1" showErrorMessage="1" promptTitle="PREPAID / COLLECT" prompt="ドロップダウンリストから選択" sqref="B91:N92">
      <formula1>"P : PREPAID,C : COLLECT"</formula1>
    </dataValidation>
    <dataValidation type="textLength" allowBlank="1" showInputMessage="1" showErrorMessage="1" promptTitle="S/O NO." prompt="弊社使用欄" imeMode="disabled" sqref="AN103:BA104">
      <formula1>0</formula1>
      <formula2>20</formula2>
    </dataValidation>
    <dataValidation type="textLength" operator="lessThanOrEqual" allowBlank="1" showInputMessage="1" showErrorMessage="1" promptTitle="SHIPPER" prompt="1行あたり最大35文字&#10;(スペース含む)" errorTitle="文字数制限" error="1行あたりの最大文字数は35文字です" imeMode="disabled" sqref="B6:U11">
      <formula1>35</formula1>
    </dataValidation>
    <dataValidation type="textLength" allowBlank="1" showInputMessage="1" showErrorMessage="1" promptTitle="MARKS &amp; NUMBERS" prompt="1行あたり最大35文字&#10;(スペース含む)" errorTitle="文字数制限" error="1行あたりの最大文字数は35文字です" imeMode="disabled" sqref="B66:U67">
      <formula1>0</formula1>
      <formula2>35</formula2>
    </dataValidation>
    <dataValidation type="textLength" allowBlank="1" showInputMessage="1" showErrorMessage="1" promptTitle="MARKS &amp; NUMBERS" prompt="1行あたり最大35文字&#10;(スペース含む)" errorTitle="文字数制限" error="1行あたりの最大文字数は35文字です" imeMode="disabled" sqref="B63:U65">
      <formula1>0</formula1>
      <formula2>35</formula2>
    </dataValidation>
    <dataValidation type="textLength" allowBlank="1" showInputMessage="1" showErrorMessage="1" promptTitle="MARKS &amp; NUMBERS" prompt="1行あたり最大35文字&#10;(スペース含む)" errorTitle="文字数制限" error="1行あたりの最大文字数は35文字です" imeMode="disabled" sqref="B45:U62 B68:U73">
      <formula1>0</formula1>
      <formula2>35</formula2>
    </dataValidation>
  </dataValidations>
  <printOptions/>
  <pageMargins left="0.4330708661417323" right="0.11811023622047245" top="0.35433070866141736" bottom="0.11811023622047245" header="0.1968503937007874" footer="0.2362204724409449"/>
  <pageSetup fitToHeight="1" fitToWidth="1" horizontalDpi="300" verticalDpi="300" orientation="portrait" paperSize="9" scale="74"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sheetPr codeName="Sheet9">
    <tabColor indexed="17"/>
  </sheetPr>
  <dimension ref="A1:D16"/>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8" t="s">
        <v>71</v>
      </c>
      <c r="B1" s="39" t="s">
        <v>1115</v>
      </c>
      <c r="D1" s="45" t="s">
        <v>70</v>
      </c>
    </row>
    <row r="2" spans="1:2" ht="13.5">
      <c r="A2" t="s">
        <v>1123</v>
      </c>
      <c r="B2" t="s">
        <v>1124</v>
      </c>
    </row>
    <row r="3" spans="1:2" ht="13.5">
      <c r="A3" t="s">
        <v>1125</v>
      </c>
      <c r="B3" t="s">
        <v>1120</v>
      </c>
    </row>
    <row r="4" spans="1:2" ht="13.5">
      <c r="A4" t="s">
        <v>1126</v>
      </c>
      <c r="B4" t="s">
        <v>1127</v>
      </c>
    </row>
    <row r="5" spans="1:2" ht="13.5">
      <c r="A5" t="s">
        <v>1128</v>
      </c>
      <c r="B5" t="s">
        <v>1129</v>
      </c>
    </row>
    <row r="6" spans="1:2" ht="13.5">
      <c r="A6" t="s">
        <v>1130</v>
      </c>
      <c r="B6" t="s">
        <v>1122</v>
      </c>
    </row>
    <row r="7" spans="1:2" ht="13.5">
      <c r="A7" t="s">
        <v>1131</v>
      </c>
      <c r="B7" t="s">
        <v>1132</v>
      </c>
    </row>
    <row r="8" spans="1:2" ht="13.5">
      <c r="A8" t="s">
        <v>1133</v>
      </c>
      <c r="B8" t="s">
        <v>1134</v>
      </c>
    </row>
    <row r="9" spans="1:2" ht="13.5">
      <c r="A9" t="s">
        <v>1135</v>
      </c>
      <c r="B9" t="s">
        <v>1136</v>
      </c>
    </row>
    <row r="10" spans="1:2" ht="13.5">
      <c r="A10" t="s">
        <v>1137</v>
      </c>
      <c r="B10" t="s">
        <v>1138</v>
      </c>
    </row>
    <row r="11" spans="1:2" ht="13.5">
      <c r="A11" t="s">
        <v>1139</v>
      </c>
      <c r="B11" t="s">
        <v>1140</v>
      </c>
    </row>
    <row r="12" spans="1:2" ht="13.5">
      <c r="A12" t="s">
        <v>1141</v>
      </c>
      <c r="B12" t="s">
        <v>1142</v>
      </c>
    </row>
    <row r="13" spans="1:2" ht="13.5">
      <c r="A13" t="s">
        <v>1143</v>
      </c>
      <c r="B13" t="s">
        <v>1144</v>
      </c>
    </row>
    <row r="14" spans="1:2" ht="13.5">
      <c r="A14" t="s">
        <v>1145</v>
      </c>
      <c r="B14" t="s">
        <v>1146</v>
      </c>
    </row>
    <row r="15" spans="1:2" ht="13.5">
      <c r="A15" t="s">
        <v>1147</v>
      </c>
      <c r="B15" t="s">
        <v>1148</v>
      </c>
    </row>
    <row r="16" spans="1:2" ht="13.5">
      <c r="A16" t="s">
        <v>1149</v>
      </c>
      <c r="B16" t="s">
        <v>1150</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10">
    <tabColor indexed="17"/>
  </sheetPr>
  <dimension ref="A1:E29"/>
  <sheetViews>
    <sheetView zoomScalePageLayoutView="0" workbookViewId="0" topLeftCell="A1">
      <selection activeCell="D2" sqref="D2:D12"/>
    </sheetView>
  </sheetViews>
  <sheetFormatPr defaultColWidth="9.00390625" defaultRowHeight="13.5"/>
  <cols>
    <col min="1" max="1" width="28.125" style="0" customWidth="1"/>
  </cols>
  <sheetData>
    <row r="1" spans="1:4" ht="13.5">
      <c r="A1" t="s">
        <v>1277</v>
      </c>
      <c r="B1" t="s">
        <v>1278</v>
      </c>
      <c r="D1" s="45" t="s">
        <v>83</v>
      </c>
    </row>
    <row r="2" spans="1:5" ht="13.5">
      <c r="A2" t="s">
        <v>1279</v>
      </c>
      <c r="B2" t="s">
        <v>1280</v>
      </c>
      <c r="D2" t="s">
        <v>1287</v>
      </c>
      <c r="E2" t="s">
        <v>1288</v>
      </c>
    </row>
    <row r="3" spans="1:5" ht="13.5">
      <c r="A3" t="s">
        <v>1281</v>
      </c>
      <c r="B3" t="s">
        <v>1282</v>
      </c>
      <c r="D3" t="s">
        <v>1297</v>
      </c>
      <c r="E3" t="s">
        <v>1298</v>
      </c>
    </row>
    <row r="4" spans="1:5" ht="13.5">
      <c r="A4" t="s">
        <v>1283</v>
      </c>
      <c r="B4" t="s">
        <v>1284</v>
      </c>
      <c r="D4" t="s">
        <v>1299</v>
      </c>
      <c r="E4" t="s">
        <v>1300</v>
      </c>
    </row>
    <row r="5" spans="1:5" ht="13.5">
      <c r="A5" t="s">
        <v>1285</v>
      </c>
      <c r="B5" t="s">
        <v>1286</v>
      </c>
      <c r="D5" t="s">
        <v>1301</v>
      </c>
      <c r="E5" t="s">
        <v>1302</v>
      </c>
    </row>
    <row r="6" spans="1:5" ht="13.5">
      <c r="A6" t="s">
        <v>1287</v>
      </c>
      <c r="B6" t="s">
        <v>1288</v>
      </c>
      <c r="D6" t="s">
        <v>1303</v>
      </c>
      <c r="E6" t="s">
        <v>1304</v>
      </c>
    </row>
    <row r="7" spans="1:5" ht="13.5">
      <c r="A7" t="s">
        <v>1289</v>
      </c>
      <c r="B7" t="s">
        <v>1290</v>
      </c>
      <c r="D7" t="s">
        <v>1305</v>
      </c>
      <c r="E7" t="s">
        <v>1306</v>
      </c>
    </row>
    <row r="8" spans="1:5" ht="13.5">
      <c r="A8" t="s">
        <v>1347</v>
      </c>
      <c r="B8" t="s">
        <v>1348</v>
      </c>
      <c r="D8" t="s">
        <v>1343</v>
      </c>
      <c r="E8" t="s">
        <v>1344</v>
      </c>
    </row>
    <row r="9" spans="1:5" ht="13.5">
      <c r="A9" t="s">
        <v>1291</v>
      </c>
      <c r="B9" t="s">
        <v>1292</v>
      </c>
      <c r="D9" t="s">
        <v>1312</v>
      </c>
      <c r="E9" t="s">
        <v>1313</v>
      </c>
    </row>
    <row r="10" spans="1:5" ht="13.5">
      <c r="A10" t="s">
        <v>1293</v>
      </c>
      <c r="B10" t="s">
        <v>1294</v>
      </c>
      <c r="D10" t="s">
        <v>1314</v>
      </c>
      <c r="E10" t="s">
        <v>1315</v>
      </c>
    </row>
    <row r="11" spans="1:5" ht="13.5">
      <c r="A11" t="s">
        <v>1295</v>
      </c>
      <c r="B11" t="s">
        <v>1296</v>
      </c>
      <c r="D11" t="s">
        <v>1323</v>
      </c>
      <c r="E11" t="s">
        <v>1324</v>
      </c>
    </row>
    <row r="12" spans="1:5" ht="13.5">
      <c r="A12" t="s">
        <v>1297</v>
      </c>
      <c r="B12" t="s">
        <v>1298</v>
      </c>
      <c r="D12" t="s">
        <v>1325</v>
      </c>
      <c r="E12" t="s">
        <v>1326</v>
      </c>
    </row>
    <row r="13" spans="1:2" ht="13.5">
      <c r="A13" t="s">
        <v>1299</v>
      </c>
      <c r="B13" t="s">
        <v>1300</v>
      </c>
    </row>
    <row r="14" spans="1:2" ht="13.5">
      <c r="A14" t="s">
        <v>1301</v>
      </c>
      <c r="B14" t="s">
        <v>1302</v>
      </c>
    </row>
    <row r="15" spans="1:2" ht="13.5">
      <c r="A15" t="s">
        <v>1303</v>
      </c>
      <c r="B15" t="s">
        <v>1304</v>
      </c>
    </row>
    <row r="16" spans="1:2" ht="13.5">
      <c r="A16" t="s">
        <v>1305</v>
      </c>
      <c r="B16" t="s">
        <v>1306</v>
      </c>
    </row>
    <row r="17" spans="1:2" ht="13.5">
      <c r="A17" t="s">
        <v>1349</v>
      </c>
      <c r="B17" t="s">
        <v>1350</v>
      </c>
    </row>
    <row r="18" spans="1:2" ht="13.5">
      <c r="A18" t="s">
        <v>1307</v>
      </c>
      <c r="B18" t="s">
        <v>1307</v>
      </c>
    </row>
    <row r="19" spans="1:2" ht="13.5">
      <c r="A19" t="s">
        <v>1308</v>
      </c>
      <c r="B19" t="s">
        <v>1309</v>
      </c>
    </row>
    <row r="20" spans="1:2" ht="13.5">
      <c r="A20" t="s">
        <v>1310</v>
      </c>
      <c r="B20" t="s">
        <v>1311</v>
      </c>
    </row>
    <row r="21" spans="1:2" ht="13.5">
      <c r="A21" t="s">
        <v>1312</v>
      </c>
      <c r="B21" t="s">
        <v>1313</v>
      </c>
    </row>
    <row r="22" spans="1:2" ht="13.5">
      <c r="A22" t="s">
        <v>1314</v>
      </c>
      <c r="B22" t="s">
        <v>1315</v>
      </c>
    </row>
    <row r="23" spans="1:2" ht="13.5">
      <c r="A23" t="s">
        <v>1316</v>
      </c>
      <c r="B23" t="s">
        <v>1317</v>
      </c>
    </row>
    <row r="24" spans="1:2" ht="13.5">
      <c r="A24" t="s">
        <v>1316</v>
      </c>
      <c r="B24" t="s">
        <v>1318</v>
      </c>
    </row>
    <row r="25" spans="1:2" ht="13.5">
      <c r="A25" t="s">
        <v>1319</v>
      </c>
      <c r="B25" t="s">
        <v>1320</v>
      </c>
    </row>
    <row r="26" spans="1:2" ht="13.5">
      <c r="A26" t="s">
        <v>1321</v>
      </c>
      <c r="B26" t="s">
        <v>1322</v>
      </c>
    </row>
    <row r="27" spans="1:2" ht="13.5">
      <c r="A27" t="s">
        <v>1323</v>
      </c>
      <c r="B27" t="s">
        <v>1324</v>
      </c>
    </row>
    <row r="28" spans="1:2" ht="13.5">
      <c r="A28" t="s">
        <v>1345</v>
      </c>
      <c r="B28" t="s">
        <v>1346</v>
      </c>
    </row>
    <row r="29" spans="1:2" ht="13.5">
      <c r="A29" t="s">
        <v>1325</v>
      </c>
      <c r="B29" t="s">
        <v>1326</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11">
    <tabColor indexed="17"/>
  </sheetPr>
  <dimension ref="A1:L63"/>
  <sheetViews>
    <sheetView zoomScalePageLayoutView="0" workbookViewId="0" topLeftCell="A52">
      <selection activeCell="B64" sqref="B64"/>
    </sheetView>
  </sheetViews>
  <sheetFormatPr defaultColWidth="9.00390625" defaultRowHeight="13.5"/>
  <cols>
    <col min="1" max="1" width="28.125" style="0" customWidth="1"/>
  </cols>
  <sheetData>
    <row r="1" spans="1:12" ht="13.5">
      <c r="A1" s="116" t="s">
        <v>1169</v>
      </c>
      <c r="B1" s="117" t="s">
        <v>1170</v>
      </c>
      <c r="C1" s="45" t="s">
        <v>84</v>
      </c>
      <c r="D1" t="s">
        <v>1333</v>
      </c>
      <c r="E1" t="s">
        <v>1342</v>
      </c>
      <c r="F1" t="s">
        <v>1331</v>
      </c>
      <c r="G1" t="s">
        <v>1339</v>
      </c>
      <c r="H1" t="s">
        <v>1161</v>
      </c>
      <c r="I1" t="s">
        <v>1340</v>
      </c>
      <c r="J1" t="s">
        <v>1337</v>
      </c>
      <c r="K1" t="s">
        <v>1341</v>
      </c>
      <c r="L1" t="s">
        <v>1331</v>
      </c>
    </row>
    <row r="2" spans="1:12" ht="13.5">
      <c r="A2" s="116" t="s">
        <v>1191</v>
      </c>
      <c r="B2" s="117" t="s">
        <v>1192</v>
      </c>
      <c r="D2" t="s">
        <v>1352</v>
      </c>
      <c r="F2" t="s">
        <v>1332</v>
      </c>
      <c r="H2" t="s">
        <v>1171</v>
      </c>
      <c r="J2" t="s">
        <v>1338</v>
      </c>
      <c r="L2" t="s">
        <v>1332</v>
      </c>
    </row>
    <row r="3" spans="1:12" ht="13.5">
      <c r="A3" s="116" t="s">
        <v>1211</v>
      </c>
      <c r="B3" s="117" t="s">
        <v>1212</v>
      </c>
      <c r="F3" t="s">
        <v>1334</v>
      </c>
      <c r="H3" t="s">
        <v>1173</v>
      </c>
      <c r="L3" t="s">
        <v>1334</v>
      </c>
    </row>
    <row r="4" spans="1:12" ht="13.5">
      <c r="A4" s="116" t="s">
        <v>1215</v>
      </c>
      <c r="B4" s="117" t="s">
        <v>1216</v>
      </c>
      <c r="F4" t="s">
        <v>1336</v>
      </c>
      <c r="H4" t="s">
        <v>1175</v>
      </c>
      <c r="L4" t="s">
        <v>1336</v>
      </c>
    </row>
    <row r="5" spans="1:12" ht="13.5">
      <c r="A5" s="116" t="s">
        <v>1217</v>
      </c>
      <c r="B5" s="117" t="s">
        <v>1218</v>
      </c>
      <c r="F5" t="s">
        <v>1335</v>
      </c>
      <c r="H5" t="s">
        <v>1179</v>
      </c>
      <c r="L5" t="s">
        <v>1335</v>
      </c>
    </row>
    <row r="6" spans="1:12" ht="13.5">
      <c r="A6" s="116" t="s">
        <v>1227</v>
      </c>
      <c r="B6" s="117" t="s">
        <v>1228</v>
      </c>
      <c r="H6" t="s">
        <v>1183</v>
      </c>
      <c r="L6" t="s">
        <v>1161</v>
      </c>
    </row>
    <row r="7" spans="1:12" ht="13.5">
      <c r="A7" s="116" t="s">
        <v>1251</v>
      </c>
      <c r="B7" s="117" t="s">
        <v>1252</v>
      </c>
      <c r="H7" t="s">
        <v>1193</v>
      </c>
      <c r="L7" t="s">
        <v>1171</v>
      </c>
    </row>
    <row r="8" spans="1:12" ht="13.5">
      <c r="A8" s="116" t="s">
        <v>1263</v>
      </c>
      <c r="B8" s="117" t="s">
        <v>1264</v>
      </c>
      <c r="H8" t="s">
        <v>1195</v>
      </c>
      <c r="L8" t="s">
        <v>1173</v>
      </c>
    </row>
    <row r="9" spans="1:12" ht="13.5">
      <c r="A9" s="116" t="s">
        <v>1265</v>
      </c>
      <c r="B9" s="117" t="s">
        <v>1266</v>
      </c>
      <c r="H9" t="s">
        <v>1197</v>
      </c>
      <c r="L9" t="s">
        <v>1175</v>
      </c>
    </row>
    <row r="10" spans="1:12" ht="13.5">
      <c r="A10" s="116" t="s">
        <v>1275</v>
      </c>
      <c r="B10" s="117" t="s">
        <v>1276</v>
      </c>
      <c r="H10" t="s">
        <v>1199</v>
      </c>
      <c r="L10" t="s">
        <v>1179</v>
      </c>
    </row>
    <row r="11" spans="1:12" ht="13.5">
      <c r="A11" s="116" t="s">
        <v>1159</v>
      </c>
      <c r="B11" s="117" t="s">
        <v>1160</v>
      </c>
      <c r="H11" t="s">
        <v>1203</v>
      </c>
      <c r="L11" t="s">
        <v>1183</v>
      </c>
    </row>
    <row r="12" spans="1:12" ht="13.5">
      <c r="A12" s="116" t="s">
        <v>1161</v>
      </c>
      <c r="B12" s="117" t="s">
        <v>1162</v>
      </c>
      <c r="H12" t="s">
        <v>1205</v>
      </c>
      <c r="L12" t="s">
        <v>1193</v>
      </c>
    </row>
    <row r="13" spans="1:12" ht="13.5">
      <c r="A13" s="116" t="s">
        <v>1167</v>
      </c>
      <c r="B13" s="117" t="s">
        <v>1168</v>
      </c>
      <c r="H13" t="s">
        <v>1209</v>
      </c>
      <c r="L13" t="s">
        <v>1195</v>
      </c>
    </row>
    <row r="14" spans="1:12" ht="13.5">
      <c r="A14" s="116" t="s">
        <v>1169</v>
      </c>
      <c r="B14" s="117" t="s">
        <v>1170</v>
      </c>
      <c r="H14" t="s">
        <v>1221</v>
      </c>
      <c r="L14" t="s">
        <v>1197</v>
      </c>
    </row>
    <row r="15" spans="1:12" ht="13.5">
      <c r="A15" s="116" t="s">
        <v>1171</v>
      </c>
      <c r="B15" s="117" t="s">
        <v>1172</v>
      </c>
      <c r="H15" t="s">
        <v>1223</v>
      </c>
      <c r="L15" t="s">
        <v>1199</v>
      </c>
    </row>
    <row r="16" spans="1:12" ht="13.5">
      <c r="A16" s="116" t="s">
        <v>1173</v>
      </c>
      <c r="B16" s="117" t="s">
        <v>1174</v>
      </c>
      <c r="H16" t="s">
        <v>1229</v>
      </c>
      <c r="L16" t="s">
        <v>1203</v>
      </c>
    </row>
    <row r="17" spans="1:12" ht="13.5">
      <c r="A17" s="116" t="s">
        <v>1175</v>
      </c>
      <c r="B17" s="117" t="s">
        <v>1176</v>
      </c>
      <c r="H17" t="s">
        <v>1231</v>
      </c>
      <c r="L17" t="s">
        <v>1205</v>
      </c>
    </row>
    <row r="18" spans="1:12" ht="13.5">
      <c r="A18" s="116" t="s">
        <v>1177</v>
      </c>
      <c r="B18" s="117" t="s">
        <v>1178</v>
      </c>
      <c r="H18" t="s">
        <v>1233</v>
      </c>
      <c r="L18" t="s">
        <v>1209</v>
      </c>
    </row>
    <row r="19" spans="1:12" ht="13.5">
      <c r="A19" s="116" t="s">
        <v>1179</v>
      </c>
      <c r="B19" s="117" t="s">
        <v>1180</v>
      </c>
      <c r="H19" t="s">
        <v>1235</v>
      </c>
      <c r="L19" t="s">
        <v>1221</v>
      </c>
    </row>
    <row r="20" spans="1:12" ht="13.5">
      <c r="A20" s="116" t="s">
        <v>1183</v>
      </c>
      <c r="B20" s="117" t="s">
        <v>1184</v>
      </c>
      <c r="H20" t="s">
        <v>1237</v>
      </c>
      <c r="L20" t="s">
        <v>1223</v>
      </c>
    </row>
    <row r="21" spans="1:12" ht="13.5">
      <c r="A21" s="116" t="s">
        <v>1185</v>
      </c>
      <c r="B21" s="117" t="s">
        <v>1186</v>
      </c>
      <c r="H21" t="s">
        <v>1241</v>
      </c>
      <c r="L21" t="s">
        <v>1229</v>
      </c>
    </row>
    <row r="22" spans="1:12" ht="13.5">
      <c r="A22" s="116" t="s">
        <v>1187</v>
      </c>
      <c r="B22" s="117" t="s">
        <v>1188</v>
      </c>
      <c r="H22" t="s">
        <v>1245</v>
      </c>
      <c r="L22" t="s">
        <v>1231</v>
      </c>
    </row>
    <row r="23" spans="1:12" ht="13.5">
      <c r="A23" s="116" t="s">
        <v>1189</v>
      </c>
      <c r="B23" s="117" t="s">
        <v>1190</v>
      </c>
      <c r="H23" t="s">
        <v>1247</v>
      </c>
      <c r="L23" t="s">
        <v>1233</v>
      </c>
    </row>
    <row r="24" spans="1:12" ht="13.5">
      <c r="A24" s="116" t="s">
        <v>1191</v>
      </c>
      <c r="B24" s="117" t="s">
        <v>1192</v>
      </c>
      <c r="H24" t="s">
        <v>1255</v>
      </c>
      <c r="L24" t="s">
        <v>1235</v>
      </c>
    </row>
    <row r="25" spans="1:12" ht="13.5">
      <c r="A25" s="116" t="s">
        <v>1193</v>
      </c>
      <c r="B25" s="117" t="s">
        <v>1194</v>
      </c>
      <c r="H25" t="s">
        <v>1259</v>
      </c>
      <c r="L25" t="s">
        <v>1237</v>
      </c>
    </row>
    <row r="26" spans="1:12" ht="13.5">
      <c r="A26" s="116" t="s">
        <v>1195</v>
      </c>
      <c r="B26" s="117" t="s">
        <v>1196</v>
      </c>
      <c r="H26" t="s">
        <v>1267</v>
      </c>
      <c r="L26" t="s">
        <v>1241</v>
      </c>
    </row>
    <row r="27" spans="1:12" ht="13.5">
      <c r="A27" s="116" t="s">
        <v>1197</v>
      </c>
      <c r="B27" s="117" t="s">
        <v>1198</v>
      </c>
      <c r="H27" t="s">
        <v>1273</v>
      </c>
      <c r="L27" t="s">
        <v>1245</v>
      </c>
    </row>
    <row r="28" spans="1:12" ht="13.5">
      <c r="A28" s="116" t="s">
        <v>1199</v>
      </c>
      <c r="B28" s="117" t="s">
        <v>1200</v>
      </c>
      <c r="L28" t="s">
        <v>1247</v>
      </c>
    </row>
    <row r="29" spans="1:12" ht="13.5">
      <c r="A29" s="116" t="s">
        <v>1203</v>
      </c>
      <c r="B29" s="117" t="s">
        <v>1204</v>
      </c>
      <c r="L29" t="s">
        <v>1255</v>
      </c>
    </row>
    <row r="30" spans="1:12" ht="13.5">
      <c r="A30" s="116" t="s">
        <v>1205</v>
      </c>
      <c r="B30" s="117" t="s">
        <v>1206</v>
      </c>
      <c r="L30" t="s">
        <v>1351</v>
      </c>
    </row>
    <row r="31" spans="1:12" ht="13.5">
      <c r="A31" s="116" t="s">
        <v>1207</v>
      </c>
      <c r="B31" s="117" t="s">
        <v>1208</v>
      </c>
      <c r="L31" t="s">
        <v>1259</v>
      </c>
    </row>
    <row r="32" spans="1:12" ht="13.5">
      <c r="A32" s="116" t="s">
        <v>1209</v>
      </c>
      <c r="B32" s="117" t="s">
        <v>1210</v>
      </c>
      <c r="L32" t="s">
        <v>1267</v>
      </c>
    </row>
    <row r="33" spans="1:12" ht="13.5">
      <c r="A33" s="116" t="s">
        <v>1211</v>
      </c>
      <c r="B33" s="117" t="s">
        <v>1212</v>
      </c>
      <c r="L33" t="s">
        <v>1273</v>
      </c>
    </row>
    <row r="34" spans="1:2" ht="13.5">
      <c r="A34" s="116" t="s">
        <v>1213</v>
      </c>
      <c r="B34" s="117" t="s">
        <v>1214</v>
      </c>
    </row>
    <row r="35" spans="1:2" ht="13.5">
      <c r="A35" s="116" t="s">
        <v>1215</v>
      </c>
      <c r="B35" s="117" t="s">
        <v>1216</v>
      </c>
    </row>
    <row r="36" spans="1:2" ht="13.5">
      <c r="A36" s="116" t="s">
        <v>1217</v>
      </c>
      <c r="B36" s="117" t="s">
        <v>1218</v>
      </c>
    </row>
    <row r="37" spans="1:2" ht="13.5">
      <c r="A37" s="116" t="s">
        <v>1219</v>
      </c>
      <c r="B37" s="117" t="s">
        <v>1220</v>
      </c>
    </row>
    <row r="38" spans="1:2" ht="13.5">
      <c r="A38" s="116" t="s">
        <v>1221</v>
      </c>
      <c r="B38" s="117" t="s">
        <v>1222</v>
      </c>
    </row>
    <row r="39" spans="1:6" ht="13.5">
      <c r="A39" s="116" t="s">
        <v>1223</v>
      </c>
      <c r="B39" s="117" t="s">
        <v>1224</v>
      </c>
      <c r="E39" s="116"/>
      <c r="F39" s="117"/>
    </row>
    <row r="40" spans="1:6" ht="13.5">
      <c r="A40" s="116" t="s">
        <v>1225</v>
      </c>
      <c r="B40" s="117" t="s">
        <v>1226</v>
      </c>
      <c r="E40" s="116"/>
      <c r="F40" s="117"/>
    </row>
    <row r="41" spans="1:6" ht="13.5">
      <c r="A41" s="116" t="s">
        <v>1227</v>
      </c>
      <c r="B41" s="117" t="s">
        <v>1228</v>
      </c>
      <c r="E41" s="116"/>
      <c r="F41" s="117"/>
    </row>
    <row r="42" spans="1:6" ht="13.5">
      <c r="A42" s="116" t="s">
        <v>1229</v>
      </c>
      <c r="B42" s="117" t="s">
        <v>1230</v>
      </c>
      <c r="E42" s="116"/>
      <c r="F42" s="117"/>
    </row>
    <row r="43" spans="1:6" ht="13.5">
      <c r="A43" s="116" t="s">
        <v>1231</v>
      </c>
      <c r="B43" s="117" t="s">
        <v>1232</v>
      </c>
      <c r="E43" s="116"/>
      <c r="F43" s="117"/>
    </row>
    <row r="44" spans="1:6" ht="13.5">
      <c r="A44" s="116" t="s">
        <v>1233</v>
      </c>
      <c r="B44" s="117" t="s">
        <v>1234</v>
      </c>
      <c r="E44" s="116"/>
      <c r="F44" s="117"/>
    </row>
    <row r="45" spans="1:6" ht="13.5">
      <c r="A45" s="116" t="s">
        <v>1235</v>
      </c>
      <c r="B45" s="117" t="s">
        <v>1236</v>
      </c>
      <c r="E45" s="116"/>
      <c r="F45" s="117"/>
    </row>
    <row r="46" spans="1:6" ht="13.5">
      <c r="A46" s="116" t="s">
        <v>1237</v>
      </c>
      <c r="B46" s="117" t="s">
        <v>1238</v>
      </c>
      <c r="E46" s="116"/>
      <c r="F46" s="117"/>
    </row>
    <row r="47" spans="1:6" ht="13.5">
      <c r="A47" s="116" t="s">
        <v>1239</v>
      </c>
      <c r="B47" s="117" t="s">
        <v>1240</v>
      </c>
      <c r="E47" s="116"/>
      <c r="F47" s="117"/>
    </row>
    <row r="48" spans="1:6" ht="13.5">
      <c r="A48" s="116" t="s">
        <v>1241</v>
      </c>
      <c r="B48" s="117" t="s">
        <v>1242</v>
      </c>
      <c r="E48" s="116"/>
      <c r="F48" s="117"/>
    </row>
    <row r="49" spans="1:2" ht="13.5">
      <c r="A49" s="116" t="s">
        <v>1243</v>
      </c>
      <c r="B49" s="117" t="s">
        <v>1244</v>
      </c>
    </row>
    <row r="50" spans="1:2" ht="13.5">
      <c r="A50" s="116" t="s">
        <v>1245</v>
      </c>
      <c r="B50" s="117" t="s">
        <v>1246</v>
      </c>
    </row>
    <row r="51" spans="1:2" ht="13.5">
      <c r="A51" s="116" t="s">
        <v>1247</v>
      </c>
      <c r="B51" s="117" t="s">
        <v>1248</v>
      </c>
    </row>
    <row r="52" spans="1:2" ht="13.5">
      <c r="A52" s="116" t="s">
        <v>1249</v>
      </c>
      <c r="B52" s="117" t="s">
        <v>1250</v>
      </c>
    </row>
    <row r="53" spans="1:2" ht="13.5">
      <c r="A53" s="116" t="s">
        <v>1251</v>
      </c>
      <c r="B53" s="117" t="s">
        <v>1252</v>
      </c>
    </row>
    <row r="54" spans="1:2" ht="13.5">
      <c r="A54" s="116" t="s">
        <v>1255</v>
      </c>
      <c r="B54" s="117" t="s">
        <v>1256</v>
      </c>
    </row>
    <row r="55" spans="1:2" ht="13.5">
      <c r="A55" s="116" t="s">
        <v>1259</v>
      </c>
      <c r="B55" s="117" t="s">
        <v>1260</v>
      </c>
    </row>
    <row r="56" spans="1:2" ht="13.5">
      <c r="A56" s="116" t="s">
        <v>1261</v>
      </c>
      <c r="B56" s="117" t="s">
        <v>1262</v>
      </c>
    </row>
    <row r="57" spans="1:2" ht="13.5">
      <c r="A57" s="116" t="s">
        <v>1263</v>
      </c>
      <c r="B57" s="117" t="s">
        <v>1264</v>
      </c>
    </row>
    <row r="58" spans="1:2" ht="13.5">
      <c r="A58" s="116" t="s">
        <v>1265</v>
      </c>
      <c r="B58" s="117" t="s">
        <v>1266</v>
      </c>
    </row>
    <row r="59" spans="1:2" ht="13.5">
      <c r="A59" s="116" t="s">
        <v>1267</v>
      </c>
      <c r="B59" s="117" t="s">
        <v>1268</v>
      </c>
    </row>
    <row r="60" spans="1:2" ht="13.5">
      <c r="A60" s="116" t="s">
        <v>1269</v>
      </c>
      <c r="B60" s="117" t="s">
        <v>1270</v>
      </c>
    </row>
    <row r="61" spans="1:2" ht="13.5">
      <c r="A61" s="116" t="s">
        <v>1271</v>
      </c>
      <c r="B61" s="117" t="s">
        <v>1272</v>
      </c>
    </row>
    <row r="62" spans="1:2" ht="13.5">
      <c r="A62" s="116" t="s">
        <v>1273</v>
      </c>
      <c r="B62" s="117" t="s">
        <v>1274</v>
      </c>
    </row>
    <row r="63" spans="1:2" ht="13.5">
      <c r="A63" s="116" t="s">
        <v>1353</v>
      </c>
      <c r="B63" s="117" t="s">
        <v>1354</v>
      </c>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tabColor indexed="17"/>
  </sheetPr>
  <dimension ref="A1:C41"/>
  <sheetViews>
    <sheetView zoomScalePageLayoutView="0" workbookViewId="0" topLeftCell="A1">
      <selection activeCell="D15" sqref="D15"/>
    </sheetView>
  </sheetViews>
  <sheetFormatPr defaultColWidth="9.00390625" defaultRowHeight="13.5"/>
  <cols>
    <col min="1" max="1" width="28.125" style="0" customWidth="1"/>
  </cols>
  <sheetData>
    <row r="1" spans="1:3" ht="13.5">
      <c r="A1" s="116" t="s">
        <v>1169</v>
      </c>
      <c r="B1" s="117" t="s">
        <v>1170</v>
      </c>
      <c r="C1" s="45" t="s">
        <v>95</v>
      </c>
    </row>
    <row r="2" spans="1:2" ht="13.5">
      <c r="A2" s="116" t="s">
        <v>1191</v>
      </c>
      <c r="B2" s="117" t="s">
        <v>1192</v>
      </c>
    </row>
    <row r="3" spans="1:2" ht="13.5">
      <c r="A3" s="116" t="s">
        <v>1211</v>
      </c>
      <c r="B3" s="117" t="s">
        <v>1212</v>
      </c>
    </row>
    <row r="4" spans="1:2" ht="13.5">
      <c r="A4" s="116" t="s">
        <v>1215</v>
      </c>
      <c r="B4" s="117" t="s">
        <v>1216</v>
      </c>
    </row>
    <row r="5" spans="1:2" ht="13.5">
      <c r="A5" s="116" t="s">
        <v>1227</v>
      </c>
      <c r="B5" s="117" t="s">
        <v>1228</v>
      </c>
    </row>
    <row r="6" spans="1:2" ht="13.5">
      <c r="A6" s="116" t="s">
        <v>1251</v>
      </c>
      <c r="B6" s="117" t="s">
        <v>1252</v>
      </c>
    </row>
    <row r="7" spans="1:2" ht="13.5">
      <c r="A7" s="116" t="s">
        <v>1265</v>
      </c>
      <c r="B7" s="117" t="s">
        <v>1266</v>
      </c>
    </row>
    <row r="8" spans="1:2" ht="13.5">
      <c r="A8" s="116" t="s">
        <v>1275</v>
      </c>
      <c r="B8" s="117" t="s">
        <v>1276</v>
      </c>
    </row>
    <row r="9" spans="1:2" ht="13.5">
      <c r="A9" s="38" t="s">
        <v>1161</v>
      </c>
      <c r="B9" s="39" t="s">
        <v>1162</v>
      </c>
    </row>
    <row r="10" spans="1:2" ht="13.5">
      <c r="A10" t="s">
        <v>1163</v>
      </c>
      <c r="B10" t="s">
        <v>1164</v>
      </c>
    </row>
    <row r="11" spans="1:2" ht="13.5">
      <c r="A11" t="s">
        <v>1165</v>
      </c>
      <c r="B11" t="s">
        <v>1166</v>
      </c>
    </row>
    <row r="12" spans="1:2" ht="13.5">
      <c r="A12" t="s">
        <v>1167</v>
      </c>
      <c r="B12" t="s">
        <v>1168</v>
      </c>
    </row>
    <row r="13" spans="1:2" ht="13.5">
      <c r="A13" t="s">
        <v>1171</v>
      </c>
      <c r="B13" t="s">
        <v>1172</v>
      </c>
    </row>
    <row r="14" spans="1:2" ht="13.5">
      <c r="A14" t="s">
        <v>1175</v>
      </c>
      <c r="B14" t="s">
        <v>1176</v>
      </c>
    </row>
    <row r="15" spans="1:2" ht="13.5">
      <c r="A15" t="s">
        <v>1179</v>
      </c>
      <c r="B15" t="s">
        <v>1180</v>
      </c>
    </row>
    <row r="16" spans="1:2" ht="13.5">
      <c r="A16" t="s">
        <v>1181</v>
      </c>
      <c r="B16" t="s">
        <v>1182</v>
      </c>
    </row>
    <row r="17" spans="1:2" ht="13.5">
      <c r="A17" t="s">
        <v>1183</v>
      </c>
      <c r="B17" t="s">
        <v>1184</v>
      </c>
    </row>
    <row r="18" spans="1:2" ht="13.5">
      <c r="A18" t="s">
        <v>1193</v>
      </c>
      <c r="B18" t="s">
        <v>1194</v>
      </c>
    </row>
    <row r="19" spans="1:2" ht="13.5">
      <c r="A19" t="s">
        <v>1195</v>
      </c>
      <c r="B19" t="s">
        <v>1196</v>
      </c>
    </row>
    <row r="20" spans="1:2" ht="13.5">
      <c r="A20" t="s">
        <v>1197</v>
      </c>
      <c r="B20" t="s">
        <v>1198</v>
      </c>
    </row>
    <row r="21" spans="1:2" ht="13.5">
      <c r="A21" t="s">
        <v>1199</v>
      </c>
      <c r="B21" t="s">
        <v>1200</v>
      </c>
    </row>
    <row r="22" spans="1:2" ht="13.5">
      <c r="A22" t="s">
        <v>1201</v>
      </c>
      <c r="B22" t="s">
        <v>1202</v>
      </c>
    </row>
    <row r="23" spans="1:2" ht="13.5">
      <c r="A23" t="s">
        <v>1203</v>
      </c>
      <c r="B23" t="s">
        <v>1204</v>
      </c>
    </row>
    <row r="24" spans="1:2" ht="13.5">
      <c r="A24" t="s">
        <v>1205</v>
      </c>
      <c r="B24" t="s">
        <v>1206</v>
      </c>
    </row>
    <row r="25" spans="1:2" ht="13.5">
      <c r="A25" t="s">
        <v>1209</v>
      </c>
      <c r="B25" t="s">
        <v>1210</v>
      </c>
    </row>
    <row r="26" spans="1:2" ht="13.5">
      <c r="A26" t="s">
        <v>1221</v>
      </c>
      <c r="B26" t="s">
        <v>1222</v>
      </c>
    </row>
    <row r="27" spans="1:2" ht="13.5">
      <c r="A27" t="s">
        <v>1223</v>
      </c>
      <c r="B27" t="s">
        <v>1224</v>
      </c>
    </row>
    <row r="28" spans="1:2" ht="13.5">
      <c r="A28" t="s">
        <v>1229</v>
      </c>
      <c r="B28" t="s">
        <v>1230</v>
      </c>
    </row>
    <row r="29" spans="1:2" ht="13.5">
      <c r="A29" t="s">
        <v>1231</v>
      </c>
      <c r="B29" t="s">
        <v>1232</v>
      </c>
    </row>
    <row r="30" spans="1:2" ht="13.5">
      <c r="A30" t="s">
        <v>1233</v>
      </c>
      <c r="B30" t="s">
        <v>1234</v>
      </c>
    </row>
    <row r="31" spans="1:2" ht="13.5">
      <c r="A31" t="s">
        <v>1235</v>
      </c>
      <c r="B31" t="s">
        <v>1236</v>
      </c>
    </row>
    <row r="32" spans="1:2" ht="13.5">
      <c r="A32" t="s">
        <v>1237</v>
      </c>
      <c r="B32" t="s">
        <v>1238</v>
      </c>
    </row>
    <row r="33" spans="1:2" ht="13.5">
      <c r="A33" t="s">
        <v>1241</v>
      </c>
      <c r="B33" t="s">
        <v>1242</v>
      </c>
    </row>
    <row r="34" spans="1:2" ht="13.5">
      <c r="A34" t="s">
        <v>1245</v>
      </c>
      <c r="B34" t="s">
        <v>1246</v>
      </c>
    </row>
    <row r="35" spans="1:2" ht="13.5">
      <c r="A35" t="s">
        <v>1247</v>
      </c>
      <c r="B35" t="s">
        <v>1248</v>
      </c>
    </row>
    <row r="36" spans="1:2" ht="13.5">
      <c r="A36" t="s">
        <v>1249</v>
      </c>
      <c r="B36" t="s">
        <v>1250</v>
      </c>
    </row>
    <row r="37" spans="1:2" ht="13.5">
      <c r="A37" t="s">
        <v>1253</v>
      </c>
      <c r="B37" t="s">
        <v>1254</v>
      </c>
    </row>
    <row r="38" spans="1:2" ht="13.5">
      <c r="A38" t="s">
        <v>1255</v>
      </c>
      <c r="B38" t="s">
        <v>1256</v>
      </c>
    </row>
    <row r="39" spans="1:2" ht="13.5">
      <c r="A39" t="s">
        <v>1257</v>
      </c>
      <c r="B39" t="s">
        <v>1258</v>
      </c>
    </row>
    <row r="40" spans="1:2" ht="13.5">
      <c r="A40" t="s">
        <v>1267</v>
      </c>
      <c r="B40" t="s">
        <v>1268</v>
      </c>
    </row>
    <row r="41" spans="1:2" ht="13.5">
      <c r="A41" t="s">
        <v>1273</v>
      </c>
      <c r="B41" t="s">
        <v>1274</v>
      </c>
    </row>
  </sheetData>
  <sheetProtection/>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B1000"/>
  <sheetViews>
    <sheetView zoomScalePageLayoutView="0" workbookViewId="0" topLeftCell="A1">
      <selection activeCell="A1" sqref="A1"/>
    </sheetView>
  </sheetViews>
  <sheetFormatPr defaultColWidth="9.00390625" defaultRowHeight="13.5"/>
  <sheetData>
    <row r="1" spans="1:2" ht="13.5">
      <c r="A1">
        <v>1</v>
      </c>
      <c r="B1" t="s">
        <v>113</v>
      </c>
    </row>
    <row r="2" spans="1:2" ht="13.5">
      <c r="A2">
        <v>2</v>
      </c>
      <c r="B2" t="s">
        <v>114</v>
      </c>
    </row>
    <row r="3" spans="1:2" ht="13.5">
      <c r="A3">
        <v>3</v>
      </c>
      <c r="B3" t="s">
        <v>96</v>
      </c>
    </row>
    <row r="4" spans="1:2" ht="13.5">
      <c r="A4">
        <v>4</v>
      </c>
      <c r="B4" t="s">
        <v>115</v>
      </c>
    </row>
    <row r="5" spans="1:2" ht="13.5">
      <c r="A5">
        <v>5</v>
      </c>
      <c r="B5" t="s">
        <v>116</v>
      </c>
    </row>
    <row r="6" spans="1:2" ht="13.5">
      <c r="A6">
        <v>6</v>
      </c>
      <c r="B6" t="s">
        <v>117</v>
      </c>
    </row>
    <row r="7" spans="1:2" ht="13.5">
      <c r="A7">
        <v>7</v>
      </c>
      <c r="B7" t="s">
        <v>118</v>
      </c>
    </row>
    <row r="8" spans="1:2" ht="13.5">
      <c r="A8">
        <v>8</v>
      </c>
      <c r="B8" t="s">
        <v>119</v>
      </c>
    </row>
    <row r="9" spans="1:2" ht="13.5">
      <c r="A9">
        <v>9</v>
      </c>
      <c r="B9" t="s">
        <v>120</v>
      </c>
    </row>
    <row r="10" spans="1:2" ht="13.5">
      <c r="A10">
        <v>10</v>
      </c>
      <c r="B10" t="s">
        <v>121</v>
      </c>
    </row>
    <row r="11" spans="1:2" ht="13.5">
      <c r="A11">
        <v>11</v>
      </c>
      <c r="B11" t="s">
        <v>122</v>
      </c>
    </row>
    <row r="12" spans="1:2" ht="13.5">
      <c r="A12">
        <v>12</v>
      </c>
      <c r="B12" t="s">
        <v>123</v>
      </c>
    </row>
    <row r="13" spans="1:2" ht="13.5">
      <c r="A13">
        <v>13</v>
      </c>
      <c r="B13" t="s">
        <v>124</v>
      </c>
    </row>
    <row r="14" spans="1:2" ht="13.5">
      <c r="A14">
        <v>14</v>
      </c>
      <c r="B14" t="s">
        <v>125</v>
      </c>
    </row>
    <row r="15" spans="1:2" ht="13.5">
      <c r="A15">
        <v>15</v>
      </c>
      <c r="B15" t="s">
        <v>126</v>
      </c>
    </row>
    <row r="16" spans="1:2" ht="13.5">
      <c r="A16">
        <v>16</v>
      </c>
      <c r="B16" t="s">
        <v>127</v>
      </c>
    </row>
    <row r="17" spans="1:2" ht="13.5">
      <c r="A17">
        <v>17</v>
      </c>
      <c r="B17" t="s">
        <v>128</v>
      </c>
    </row>
    <row r="18" spans="1:2" ht="13.5">
      <c r="A18">
        <v>18</v>
      </c>
      <c r="B18" t="s">
        <v>129</v>
      </c>
    </row>
    <row r="19" spans="1:2" ht="13.5">
      <c r="A19">
        <v>19</v>
      </c>
      <c r="B19" t="s">
        <v>130</v>
      </c>
    </row>
    <row r="20" spans="1:2" ht="13.5">
      <c r="A20">
        <v>20</v>
      </c>
      <c r="B20" t="s">
        <v>131</v>
      </c>
    </row>
    <row r="21" spans="1:2" ht="13.5">
      <c r="A21">
        <v>21</v>
      </c>
      <c r="B21" t="s">
        <v>132</v>
      </c>
    </row>
    <row r="22" spans="1:2" ht="13.5">
      <c r="A22">
        <v>22</v>
      </c>
      <c r="B22" t="s">
        <v>133</v>
      </c>
    </row>
    <row r="23" spans="1:2" ht="13.5">
      <c r="A23">
        <v>23</v>
      </c>
      <c r="B23" t="s">
        <v>134</v>
      </c>
    </row>
    <row r="24" spans="1:2" ht="13.5">
      <c r="A24">
        <v>24</v>
      </c>
      <c r="B24" t="s">
        <v>135</v>
      </c>
    </row>
    <row r="25" spans="1:2" ht="13.5">
      <c r="A25">
        <v>25</v>
      </c>
      <c r="B25" t="s">
        <v>136</v>
      </c>
    </row>
    <row r="26" spans="1:2" ht="13.5">
      <c r="A26">
        <v>26</v>
      </c>
      <c r="B26" t="s">
        <v>137</v>
      </c>
    </row>
    <row r="27" spans="1:2" ht="13.5">
      <c r="A27">
        <v>27</v>
      </c>
      <c r="B27" t="s">
        <v>138</v>
      </c>
    </row>
    <row r="28" spans="1:2" ht="13.5">
      <c r="A28">
        <v>28</v>
      </c>
      <c r="B28" t="s">
        <v>139</v>
      </c>
    </row>
    <row r="29" spans="1:2" ht="13.5">
      <c r="A29">
        <v>29</v>
      </c>
      <c r="B29" t="s">
        <v>140</v>
      </c>
    </row>
    <row r="30" spans="1:2" ht="13.5">
      <c r="A30">
        <v>30</v>
      </c>
      <c r="B30" t="s">
        <v>141</v>
      </c>
    </row>
    <row r="31" spans="1:2" ht="13.5">
      <c r="A31">
        <v>31</v>
      </c>
      <c r="B31" t="s">
        <v>142</v>
      </c>
    </row>
    <row r="32" spans="1:2" ht="13.5">
      <c r="A32">
        <v>32</v>
      </c>
      <c r="B32" t="s">
        <v>143</v>
      </c>
    </row>
    <row r="33" spans="1:2" ht="13.5">
      <c r="A33">
        <v>33</v>
      </c>
      <c r="B33" t="s">
        <v>144</v>
      </c>
    </row>
    <row r="34" spans="1:2" ht="13.5">
      <c r="A34">
        <v>34</v>
      </c>
      <c r="B34" t="s">
        <v>145</v>
      </c>
    </row>
    <row r="35" spans="1:2" ht="13.5">
      <c r="A35">
        <v>35</v>
      </c>
      <c r="B35" t="s">
        <v>146</v>
      </c>
    </row>
    <row r="36" spans="1:2" ht="13.5">
      <c r="A36">
        <v>36</v>
      </c>
      <c r="B36" t="s">
        <v>147</v>
      </c>
    </row>
    <row r="37" spans="1:2" ht="13.5">
      <c r="A37">
        <v>37</v>
      </c>
      <c r="B37" t="s">
        <v>148</v>
      </c>
    </row>
    <row r="38" spans="1:2" ht="13.5">
      <c r="A38">
        <v>38</v>
      </c>
      <c r="B38" t="s">
        <v>149</v>
      </c>
    </row>
    <row r="39" spans="1:2" ht="13.5">
      <c r="A39">
        <v>39</v>
      </c>
      <c r="B39" t="s">
        <v>150</v>
      </c>
    </row>
    <row r="40" spans="1:2" ht="13.5">
      <c r="A40">
        <v>40</v>
      </c>
      <c r="B40" t="s">
        <v>151</v>
      </c>
    </row>
    <row r="41" spans="1:2" ht="13.5">
      <c r="A41">
        <v>41</v>
      </c>
      <c r="B41" t="s">
        <v>152</v>
      </c>
    </row>
    <row r="42" spans="1:2" ht="13.5">
      <c r="A42">
        <v>42</v>
      </c>
      <c r="B42" t="s">
        <v>153</v>
      </c>
    </row>
    <row r="43" spans="1:2" ht="13.5">
      <c r="A43">
        <v>43</v>
      </c>
      <c r="B43" t="s">
        <v>154</v>
      </c>
    </row>
    <row r="44" spans="1:2" ht="13.5">
      <c r="A44">
        <v>44</v>
      </c>
      <c r="B44" t="s">
        <v>155</v>
      </c>
    </row>
    <row r="45" spans="1:2" ht="13.5">
      <c r="A45">
        <v>45</v>
      </c>
      <c r="B45" t="s">
        <v>156</v>
      </c>
    </row>
    <row r="46" spans="1:2" ht="13.5">
      <c r="A46">
        <v>46</v>
      </c>
      <c r="B46" t="s">
        <v>157</v>
      </c>
    </row>
    <row r="47" spans="1:2" ht="13.5">
      <c r="A47">
        <v>47</v>
      </c>
      <c r="B47" t="s">
        <v>158</v>
      </c>
    </row>
    <row r="48" spans="1:2" ht="13.5">
      <c r="A48">
        <v>48</v>
      </c>
      <c r="B48" t="s">
        <v>159</v>
      </c>
    </row>
    <row r="49" spans="1:2" ht="13.5">
      <c r="A49">
        <v>49</v>
      </c>
      <c r="B49" t="s">
        <v>160</v>
      </c>
    </row>
    <row r="50" spans="1:2" ht="13.5">
      <c r="A50">
        <v>50</v>
      </c>
      <c r="B50" t="s">
        <v>161</v>
      </c>
    </row>
    <row r="51" spans="1:2" ht="13.5">
      <c r="A51">
        <v>51</v>
      </c>
      <c r="B51" t="s">
        <v>162</v>
      </c>
    </row>
    <row r="52" spans="1:2" ht="13.5">
      <c r="A52">
        <v>52</v>
      </c>
      <c r="B52" t="s">
        <v>163</v>
      </c>
    </row>
    <row r="53" spans="1:2" ht="13.5">
      <c r="A53">
        <v>53</v>
      </c>
      <c r="B53" t="s">
        <v>164</v>
      </c>
    </row>
    <row r="54" spans="1:2" ht="13.5">
      <c r="A54">
        <v>54</v>
      </c>
      <c r="B54" t="s">
        <v>165</v>
      </c>
    </row>
    <row r="55" spans="1:2" ht="13.5">
      <c r="A55">
        <v>55</v>
      </c>
      <c r="B55" t="s">
        <v>166</v>
      </c>
    </row>
    <row r="56" spans="1:2" ht="13.5">
      <c r="A56">
        <v>56</v>
      </c>
      <c r="B56" t="s">
        <v>167</v>
      </c>
    </row>
    <row r="57" spans="1:2" ht="13.5">
      <c r="A57">
        <v>57</v>
      </c>
      <c r="B57" t="s">
        <v>168</v>
      </c>
    </row>
    <row r="58" spans="1:2" ht="13.5">
      <c r="A58">
        <v>58</v>
      </c>
      <c r="B58" t="s">
        <v>169</v>
      </c>
    </row>
    <row r="59" spans="1:2" ht="13.5">
      <c r="A59">
        <v>59</v>
      </c>
      <c r="B59" t="s">
        <v>170</v>
      </c>
    </row>
    <row r="60" spans="1:2" ht="13.5">
      <c r="A60">
        <v>60</v>
      </c>
      <c r="B60" t="s">
        <v>171</v>
      </c>
    </row>
    <row r="61" spans="1:2" ht="13.5">
      <c r="A61">
        <v>61</v>
      </c>
      <c r="B61" t="s">
        <v>172</v>
      </c>
    </row>
    <row r="62" spans="1:2" ht="13.5">
      <c r="A62">
        <v>62</v>
      </c>
      <c r="B62" t="s">
        <v>173</v>
      </c>
    </row>
    <row r="63" spans="1:2" ht="13.5">
      <c r="A63">
        <v>63</v>
      </c>
      <c r="B63" t="s">
        <v>174</v>
      </c>
    </row>
    <row r="64" spans="1:2" ht="13.5">
      <c r="A64">
        <v>64</v>
      </c>
      <c r="B64" t="s">
        <v>175</v>
      </c>
    </row>
    <row r="65" spans="1:2" ht="13.5">
      <c r="A65">
        <v>65</v>
      </c>
      <c r="B65" t="s">
        <v>176</v>
      </c>
    </row>
    <row r="66" spans="1:2" ht="13.5">
      <c r="A66">
        <v>66</v>
      </c>
      <c r="B66" t="s">
        <v>177</v>
      </c>
    </row>
    <row r="67" spans="1:2" ht="13.5">
      <c r="A67">
        <v>67</v>
      </c>
      <c r="B67" t="s">
        <v>178</v>
      </c>
    </row>
    <row r="68" spans="1:2" ht="13.5">
      <c r="A68">
        <v>68</v>
      </c>
      <c r="B68" t="s">
        <v>179</v>
      </c>
    </row>
    <row r="69" spans="1:2" ht="13.5">
      <c r="A69">
        <v>69</v>
      </c>
      <c r="B69" t="s">
        <v>180</v>
      </c>
    </row>
    <row r="70" spans="1:2" ht="13.5">
      <c r="A70">
        <v>70</v>
      </c>
      <c r="B70" t="s">
        <v>181</v>
      </c>
    </row>
    <row r="71" spans="1:2" ht="13.5">
      <c r="A71">
        <v>71</v>
      </c>
      <c r="B71" t="s">
        <v>182</v>
      </c>
    </row>
    <row r="72" spans="1:2" ht="13.5">
      <c r="A72">
        <v>72</v>
      </c>
      <c r="B72" t="s">
        <v>183</v>
      </c>
    </row>
    <row r="73" spans="1:2" ht="13.5">
      <c r="A73">
        <v>73</v>
      </c>
      <c r="B73" t="s">
        <v>184</v>
      </c>
    </row>
    <row r="74" spans="1:2" ht="13.5">
      <c r="A74">
        <v>74</v>
      </c>
      <c r="B74" t="s">
        <v>185</v>
      </c>
    </row>
    <row r="75" spans="1:2" ht="13.5">
      <c r="A75">
        <v>75</v>
      </c>
      <c r="B75" t="s">
        <v>186</v>
      </c>
    </row>
    <row r="76" spans="1:2" ht="13.5">
      <c r="A76">
        <v>76</v>
      </c>
      <c r="B76" t="s">
        <v>187</v>
      </c>
    </row>
    <row r="77" spans="1:2" ht="13.5">
      <c r="A77">
        <v>77</v>
      </c>
      <c r="B77" t="s">
        <v>188</v>
      </c>
    </row>
    <row r="78" spans="1:2" ht="13.5">
      <c r="A78">
        <v>78</v>
      </c>
      <c r="B78" t="s">
        <v>189</v>
      </c>
    </row>
    <row r="79" spans="1:2" ht="13.5">
      <c r="A79">
        <v>79</v>
      </c>
      <c r="B79" t="s">
        <v>190</v>
      </c>
    </row>
    <row r="80" spans="1:2" ht="13.5">
      <c r="A80">
        <v>80</v>
      </c>
      <c r="B80" t="s">
        <v>191</v>
      </c>
    </row>
    <row r="81" spans="1:2" ht="13.5">
      <c r="A81">
        <v>81</v>
      </c>
      <c r="B81" t="s">
        <v>192</v>
      </c>
    </row>
    <row r="82" spans="1:2" ht="13.5">
      <c r="A82">
        <v>82</v>
      </c>
      <c r="B82" t="s">
        <v>193</v>
      </c>
    </row>
    <row r="83" spans="1:2" ht="13.5">
      <c r="A83">
        <v>83</v>
      </c>
      <c r="B83" t="s">
        <v>194</v>
      </c>
    </row>
    <row r="84" spans="1:2" ht="13.5">
      <c r="A84">
        <v>84</v>
      </c>
      <c r="B84" t="s">
        <v>195</v>
      </c>
    </row>
    <row r="85" spans="1:2" ht="13.5">
      <c r="A85">
        <v>85</v>
      </c>
      <c r="B85" t="s">
        <v>196</v>
      </c>
    </row>
    <row r="86" spans="1:2" ht="13.5">
      <c r="A86">
        <v>86</v>
      </c>
      <c r="B86" t="s">
        <v>197</v>
      </c>
    </row>
    <row r="87" spans="1:2" ht="13.5">
      <c r="A87">
        <v>87</v>
      </c>
      <c r="B87" t="s">
        <v>198</v>
      </c>
    </row>
    <row r="88" spans="1:2" ht="13.5">
      <c r="A88">
        <v>88</v>
      </c>
      <c r="B88" t="s">
        <v>199</v>
      </c>
    </row>
    <row r="89" spans="1:2" ht="13.5">
      <c r="A89">
        <v>89</v>
      </c>
      <c r="B89" t="s">
        <v>200</v>
      </c>
    </row>
    <row r="90" spans="1:2" ht="13.5">
      <c r="A90">
        <v>90</v>
      </c>
      <c r="B90" t="s">
        <v>201</v>
      </c>
    </row>
    <row r="91" spans="1:2" ht="13.5">
      <c r="A91">
        <v>91</v>
      </c>
      <c r="B91" t="s">
        <v>202</v>
      </c>
    </row>
    <row r="92" spans="1:2" ht="13.5">
      <c r="A92">
        <v>92</v>
      </c>
      <c r="B92" t="s">
        <v>203</v>
      </c>
    </row>
    <row r="93" spans="1:2" ht="13.5">
      <c r="A93">
        <v>93</v>
      </c>
      <c r="B93" t="s">
        <v>204</v>
      </c>
    </row>
    <row r="94" spans="1:2" ht="13.5">
      <c r="A94">
        <v>94</v>
      </c>
      <c r="B94" t="s">
        <v>205</v>
      </c>
    </row>
    <row r="95" spans="1:2" ht="13.5">
      <c r="A95">
        <v>95</v>
      </c>
      <c r="B95" t="s">
        <v>206</v>
      </c>
    </row>
    <row r="96" spans="1:2" ht="13.5">
      <c r="A96">
        <v>96</v>
      </c>
      <c r="B96" t="s">
        <v>207</v>
      </c>
    </row>
    <row r="97" spans="1:2" ht="13.5">
      <c r="A97">
        <v>97</v>
      </c>
      <c r="B97" t="s">
        <v>208</v>
      </c>
    </row>
    <row r="98" spans="1:2" ht="13.5">
      <c r="A98">
        <v>98</v>
      </c>
      <c r="B98" t="s">
        <v>209</v>
      </c>
    </row>
    <row r="99" spans="1:2" ht="13.5">
      <c r="A99">
        <v>99</v>
      </c>
      <c r="B99" t="s">
        <v>210</v>
      </c>
    </row>
    <row r="100" spans="1:2" ht="13.5">
      <c r="A100">
        <v>100</v>
      </c>
      <c r="B100" t="s">
        <v>211</v>
      </c>
    </row>
    <row r="101" spans="1:2" ht="13.5">
      <c r="A101">
        <v>101</v>
      </c>
      <c r="B101" t="s">
        <v>212</v>
      </c>
    </row>
    <row r="102" spans="1:2" ht="13.5">
      <c r="A102">
        <v>102</v>
      </c>
      <c r="B102" t="s">
        <v>213</v>
      </c>
    </row>
    <row r="103" spans="1:2" ht="13.5">
      <c r="A103">
        <v>103</v>
      </c>
      <c r="B103" t="s">
        <v>214</v>
      </c>
    </row>
    <row r="104" spans="1:2" ht="13.5">
      <c r="A104">
        <v>104</v>
      </c>
      <c r="B104" t="s">
        <v>215</v>
      </c>
    </row>
    <row r="105" spans="1:2" ht="13.5">
      <c r="A105">
        <v>105</v>
      </c>
      <c r="B105" t="s">
        <v>216</v>
      </c>
    </row>
    <row r="106" spans="1:2" ht="13.5">
      <c r="A106">
        <v>106</v>
      </c>
      <c r="B106" t="s">
        <v>217</v>
      </c>
    </row>
    <row r="107" spans="1:2" ht="13.5">
      <c r="A107">
        <v>107</v>
      </c>
      <c r="B107" t="s">
        <v>218</v>
      </c>
    </row>
    <row r="108" spans="1:2" ht="13.5">
      <c r="A108">
        <v>108</v>
      </c>
      <c r="B108" t="s">
        <v>219</v>
      </c>
    </row>
    <row r="109" spans="1:2" ht="13.5">
      <c r="A109">
        <v>109</v>
      </c>
      <c r="B109" t="s">
        <v>220</v>
      </c>
    </row>
    <row r="110" spans="1:2" ht="13.5">
      <c r="A110">
        <v>110</v>
      </c>
      <c r="B110" t="s">
        <v>221</v>
      </c>
    </row>
    <row r="111" spans="1:2" ht="13.5">
      <c r="A111">
        <v>111</v>
      </c>
      <c r="B111" t="s">
        <v>222</v>
      </c>
    </row>
    <row r="112" spans="1:2" ht="13.5">
      <c r="A112">
        <v>112</v>
      </c>
      <c r="B112" t="s">
        <v>223</v>
      </c>
    </row>
    <row r="113" spans="1:2" ht="13.5">
      <c r="A113">
        <v>113</v>
      </c>
      <c r="B113" t="s">
        <v>224</v>
      </c>
    </row>
    <row r="114" spans="1:2" ht="13.5">
      <c r="A114">
        <v>114</v>
      </c>
      <c r="B114" t="s">
        <v>225</v>
      </c>
    </row>
    <row r="115" spans="1:2" ht="13.5">
      <c r="A115">
        <v>115</v>
      </c>
      <c r="B115" t="s">
        <v>226</v>
      </c>
    </row>
    <row r="116" spans="1:2" ht="13.5">
      <c r="A116">
        <v>116</v>
      </c>
      <c r="B116" t="s">
        <v>227</v>
      </c>
    </row>
    <row r="117" spans="1:2" ht="13.5">
      <c r="A117">
        <v>117</v>
      </c>
      <c r="B117" t="s">
        <v>228</v>
      </c>
    </row>
    <row r="118" spans="1:2" ht="13.5">
      <c r="A118">
        <v>118</v>
      </c>
      <c r="B118" t="s">
        <v>229</v>
      </c>
    </row>
    <row r="119" spans="1:2" ht="13.5">
      <c r="A119">
        <v>119</v>
      </c>
      <c r="B119" t="s">
        <v>230</v>
      </c>
    </row>
    <row r="120" spans="1:2" ht="13.5">
      <c r="A120">
        <v>120</v>
      </c>
      <c r="B120" t="s">
        <v>231</v>
      </c>
    </row>
    <row r="121" spans="1:2" ht="13.5">
      <c r="A121">
        <v>121</v>
      </c>
      <c r="B121" t="s">
        <v>232</v>
      </c>
    </row>
    <row r="122" spans="1:2" ht="13.5">
      <c r="A122">
        <v>122</v>
      </c>
      <c r="B122" t="s">
        <v>233</v>
      </c>
    </row>
    <row r="123" spans="1:2" ht="13.5">
      <c r="A123">
        <v>123</v>
      </c>
      <c r="B123" t="s">
        <v>234</v>
      </c>
    </row>
    <row r="124" spans="1:2" ht="13.5">
      <c r="A124">
        <v>124</v>
      </c>
      <c r="B124" t="s">
        <v>235</v>
      </c>
    </row>
    <row r="125" spans="1:2" ht="13.5">
      <c r="A125">
        <v>125</v>
      </c>
      <c r="B125" t="s">
        <v>236</v>
      </c>
    </row>
    <row r="126" spans="1:2" ht="13.5">
      <c r="A126">
        <v>126</v>
      </c>
      <c r="B126" t="s">
        <v>237</v>
      </c>
    </row>
    <row r="127" spans="1:2" ht="13.5">
      <c r="A127">
        <v>127</v>
      </c>
      <c r="B127" t="s">
        <v>238</v>
      </c>
    </row>
    <row r="128" spans="1:2" ht="13.5">
      <c r="A128">
        <v>128</v>
      </c>
      <c r="B128" t="s">
        <v>239</v>
      </c>
    </row>
    <row r="129" spans="1:2" ht="13.5">
      <c r="A129">
        <v>129</v>
      </c>
      <c r="B129" t="s">
        <v>240</v>
      </c>
    </row>
    <row r="130" spans="1:2" ht="13.5">
      <c r="A130">
        <v>130</v>
      </c>
      <c r="B130" t="s">
        <v>241</v>
      </c>
    </row>
    <row r="131" spans="1:2" ht="13.5">
      <c r="A131">
        <v>131</v>
      </c>
      <c r="B131" t="s">
        <v>242</v>
      </c>
    </row>
    <row r="132" spans="1:2" ht="13.5">
      <c r="A132">
        <v>132</v>
      </c>
      <c r="B132" t="s">
        <v>243</v>
      </c>
    </row>
    <row r="133" spans="1:2" ht="13.5">
      <c r="A133">
        <v>133</v>
      </c>
      <c r="B133" t="s">
        <v>244</v>
      </c>
    </row>
    <row r="134" spans="1:2" ht="13.5">
      <c r="A134">
        <v>134</v>
      </c>
      <c r="B134" t="s">
        <v>245</v>
      </c>
    </row>
    <row r="135" spans="1:2" ht="13.5">
      <c r="A135">
        <v>135</v>
      </c>
      <c r="B135" t="s">
        <v>246</v>
      </c>
    </row>
    <row r="136" spans="1:2" ht="13.5">
      <c r="A136">
        <v>136</v>
      </c>
      <c r="B136" t="s">
        <v>247</v>
      </c>
    </row>
    <row r="137" spans="1:2" ht="13.5">
      <c r="A137">
        <v>137</v>
      </c>
      <c r="B137" t="s">
        <v>248</v>
      </c>
    </row>
    <row r="138" spans="1:2" ht="13.5">
      <c r="A138">
        <v>138</v>
      </c>
      <c r="B138" t="s">
        <v>249</v>
      </c>
    </row>
    <row r="139" spans="1:2" ht="13.5">
      <c r="A139">
        <v>139</v>
      </c>
      <c r="B139" t="s">
        <v>250</v>
      </c>
    </row>
    <row r="140" spans="1:2" ht="13.5">
      <c r="A140">
        <v>140</v>
      </c>
      <c r="B140" t="s">
        <v>251</v>
      </c>
    </row>
    <row r="141" spans="1:2" ht="13.5">
      <c r="A141">
        <v>141</v>
      </c>
      <c r="B141" t="s">
        <v>252</v>
      </c>
    </row>
    <row r="142" spans="1:2" ht="13.5">
      <c r="A142">
        <v>142</v>
      </c>
      <c r="B142" t="s">
        <v>253</v>
      </c>
    </row>
    <row r="143" spans="1:2" ht="13.5">
      <c r="A143">
        <v>143</v>
      </c>
      <c r="B143" t="s">
        <v>254</v>
      </c>
    </row>
    <row r="144" spans="1:2" ht="13.5">
      <c r="A144">
        <v>144</v>
      </c>
      <c r="B144" t="s">
        <v>255</v>
      </c>
    </row>
    <row r="145" spans="1:2" ht="13.5">
      <c r="A145">
        <v>145</v>
      </c>
      <c r="B145" t="s">
        <v>256</v>
      </c>
    </row>
    <row r="146" spans="1:2" ht="13.5">
      <c r="A146">
        <v>146</v>
      </c>
      <c r="B146" t="s">
        <v>257</v>
      </c>
    </row>
    <row r="147" spans="1:2" ht="13.5">
      <c r="A147">
        <v>147</v>
      </c>
      <c r="B147" t="s">
        <v>258</v>
      </c>
    </row>
    <row r="148" spans="1:2" ht="13.5">
      <c r="A148">
        <v>148</v>
      </c>
      <c r="B148" t="s">
        <v>259</v>
      </c>
    </row>
    <row r="149" spans="1:2" ht="13.5">
      <c r="A149">
        <v>149</v>
      </c>
      <c r="B149" t="s">
        <v>260</v>
      </c>
    </row>
    <row r="150" spans="1:2" ht="13.5">
      <c r="A150">
        <v>150</v>
      </c>
      <c r="B150" t="s">
        <v>261</v>
      </c>
    </row>
    <row r="151" spans="1:2" ht="13.5">
      <c r="A151">
        <v>151</v>
      </c>
      <c r="B151" t="s">
        <v>262</v>
      </c>
    </row>
    <row r="152" spans="1:2" ht="13.5">
      <c r="A152">
        <v>152</v>
      </c>
      <c r="B152" t="s">
        <v>263</v>
      </c>
    </row>
    <row r="153" spans="1:2" ht="13.5">
      <c r="A153">
        <v>153</v>
      </c>
      <c r="B153" t="s">
        <v>264</v>
      </c>
    </row>
    <row r="154" spans="1:2" ht="13.5">
      <c r="A154">
        <v>154</v>
      </c>
      <c r="B154" t="s">
        <v>265</v>
      </c>
    </row>
    <row r="155" spans="1:2" ht="13.5">
      <c r="A155">
        <v>155</v>
      </c>
      <c r="B155" t="s">
        <v>266</v>
      </c>
    </row>
    <row r="156" spans="1:2" ht="13.5">
      <c r="A156">
        <v>156</v>
      </c>
      <c r="B156" t="s">
        <v>267</v>
      </c>
    </row>
    <row r="157" spans="1:2" ht="13.5">
      <c r="A157">
        <v>157</v>
      </c>
      <c r="B157" t="s">
        <v>268</v>
      </c>
    </row>
    <row r="158" spans="1:2" ht="13.5">
      <c r="A158">
        <v>158</v>
      </c>
      <c r="B158" t="s">
        <v>269</v>
      </c>
    </row>
    <row r="159" spans="1:2" ht="13.5">
      <c r="A159">
        <v>159</v>
      </c>
      <c r="B159" t="s">
        <v>270</v>
      </c>
    </row>
    <row r="160" spans="1:2" ht="13.5">
      <c r="A160">
        <v>160</v>
      </c>
      <c r="B160" t="s">
        <v>271</v>
      </c>
    </row>
    <row r="161" spans="1:2" ht="13.5">
      <c r="A161">
        <v>161</v>
      </c>
      <c r="B161" t="s">
        <v>272</v>
      </c>
    </row>
    <row r="162" spans="1:2" ht="13.5">
      <c r="A162">
        <v>162</v>
      </c>
      <c r="B162" t="s">
        <v>273</v>
      </c>
    </row>
    <row r="163" spans="1:2" ht="13.5">
      <c r="A163">
        <v>163</v>
      </c>
      <c r="B163" t="s">
        <v>274</v>
      </c>
    </row>
    <row r="164" spans="1:2" ht="13.5">
      <c r="A164">
        <v>164</v>
      </c>
      <c r="B164" t="s">
        <v>275</v>
      </c>
    </row>
    <row r="165" spans="1:2" ht="13.5">
      <c r="A165">
        <v>165</v>
      </c>
      <c r="B165" t="s">
        <v>276</v>
      </c>
    </row>
    <row r="166" spans="1:2" ht="13.5">
      <c r="A166">
        <v>166</v>
      </c>
      <c r="B166" t="s">
        <v>277</v>
      </c>
    </row>
    <row r="167" spans="1:2" ht="13.5">
      <c r="A167">
        <v>167</v>
      </c>
      <c r="B167" t="s">
        <v>278</v>
      </c>
    </row>
    <row r="168" spans="1:2" ht="13.5">
      <c r="A168">
        <v>168</v>
      </c>
      <c r="B168" t="s">
        <v>279</v>
      </c>
    </row>
    <row r="169" spans="1:2" ht="13.5">
      <c r="A169">
        <v>169</v>
      </c>
      <c r="B169" t="s">
        <v>280</v>
      </c>
    </row>
    <row r="170" spans="1:2" ht="13.5">
      <c r="A170">
        <v>170</v>
      </c>
      <c r="B170" t="s">
        <v>281</v>
      </c>
    </row>
    <row r="171" spans="1:2" ht="13.5">
      <c r="A171">
        <v>171</v>
      </c>
      <c r="B171" t="s">
        <v>282</v>
      </c>
    </row>
    <row r="172" spans="1:2" ht="13.5">
      <c r="A172">
        <v>172</v>
      </c>
      <c r="B172" t="s">
        <v>283</v>
      </c>
    </row>
    <row r="173" spans="1:2" ht="13.5">
      <c r="A173">
        <v>173</v>
      </c>
      <c r="B173" t="s">
        <v>284</v>
      </c>
    </row>
    <row r="174" spans="1:2" ht="13.5">
      <c r="A174">
        <v>174</v>
      </c>
      <c r="B174" t="s">
        <v>285</v>
      </c>
    </row>
    <row r="175" spans="1:2" ht="13.5">
      <c r="A175">
        <v>175</v>
      </c>
      <c r="B175" t="s">
        <v>286</v>
      </c>
    </row>
    <row r="176" spans="1:2" ht="13.5">
      <c r="A176">
        <v>176</v>
      </c>
      <c r="B176" t="s">
        <v>287</v>
      </c>
    </row>
    <row r="177" spans="1:2" ht="13.5">
      <c r="A177">
        <v>177</v>
      </c>
      <c r="B177" t="s">
        <v>288</v>
      </c>
    </row>
    <row r="178" spans="1:2" ht="13.5">
      <c r="A178">
        <v>178</v>
      </c>
      <c r="B178" t="s">
        <v>289</v>
      </c>
    </row>
    <row r="179" spans="1:2" ht="13.5">
      <c r="A179">
        <v>179</v>
      </c>
      <c r="B179" t="s">
        <v>290</v>
      </c>
    </row>
    <row r="180" spans="1:2" ht="13.5">
      <c r="A180">
        <v>180</v>
      </c>
      <c r="B180" t="s">
        <v>291</v>
      </c>
    </row>
    <row r="181" spans="1:2" ht="13.5">
      <c r="A181">
        <v>181</v>
      </c>
      <c r="B181" t="s">
        <v>292</v>
      </c>
    </row>
    <row r="182" spans="1:2" ht="13.5">
      <c r="A182">
        <v>182</v>
      </c>
      <c r="B182" t="s">
        <v>293</v>
      </c>
    </row>
    <row r="183" spans="1:2" ht="13.5">
      <c r="A183">
        <v>183</v>
      </c>
      <c r="B183" t="s">
        <v>294</v>
      </c>
    </row>
    <row r="184" spans="1:2" ht="13.5">
      <c r="A184">
        <v>184</v>
      </c>
      <c r="B184" t="s">
        <v>295</v>
      </c>
    </row>
    <row r="185" spans="1:2" ht="13.5">
      <c r="A185">
        <v>185</v>
      </c>
      <c r="B185" t="s">
        <v>296</v>
      </c>
    </row>
    <row r="186" spans="1:2" ht="13.5">
      <c r="A186">
        <v>186</v>
      </c>
      <c r="B186" t="s">
        <v>297</v>
      </c>
    </row>
    <row r="187" spans="1:2" ht="13.5">
      <c r="A187">
        <v>187</v>
      </c>
      <c r="B187" t="s">
        <v>298</v>
      </c>
    </row>
    <row r="188" spans="1:2" ht="13.5">
      <c r="A188">
        <v>188</v>
      </c>
      <c r="B188" t="s">
        <v>299</v>
      </c>
    </row>
    <row r="189" spans="1:2" ht="13.5">
      <c r="A189">
        <v>189</v>
      </c>
      <c r="B189" t="s">
        <v>300</v>
      </c>
    </row>
    <row r="190" spans="1:2" ht="13.5">
      <c r="A190">
        <v>190</v>
      </c>
      <c r="B190" t="s">
        <v>301</v>
      </c>
    </row>
    <row r="191" spans="1:2" ht="13.5">
      <c r="A191">
        <v>191</v>
      </c>
      <c r="B191" t="s">
        <v>302</v>
      </c>
    </row>
    <row r="192" spans="1:2" ht="13.5">
      <c r="A192">
        <v>192</v>
      </c>
      <c r="B192" t="s">
        <v>303</v>
      </c>
    </row>
    <row r="193" spans="1:2" ht="13.5">
      <c r="A193">
        <v>193</v>
      </c>
      <c r="B193" t="s">
        <v>304</v>
      </c>
    </row>
    <row r="194" spans="1:2" ht="13.5">
      <c r="A194">
        <v>194</v>
      </c>
      <c r="B194" t="s">
        <v>305</v>
      </c>
    </row>
    <row r="195" spans="1:2" ht="13.5">
      <c r="A195">
        <v>195</v>
      </c>
      <c r="B195" t="s">
        <v>306</v>
      </c>
    </row>
    <row r="196" spans="1:2" ht="13.5">
      <c r="A196">
        <v>196</v>
      </c>
      <c r="B196" t="s">
        <v>307</v>
      </c>
    </row>
    <row r="197" spans="1:2" ht="13.5">
      <c r="A197">
        <v>197</v>
      </c>
      <c r="B197" t="s">
        <v>308</v>
      </c>
    </row>
    <row r="198" spans="1:2" ht="13.5">
      <c r="A198">
        <v>198</v>
      </c>
      <c r="B198" t="s">
        <v>309</v>
      </c>
    </row>
    <row r="199" spans="1:2" ht="13.5">
      <c r="A199">
        <v>199</v>
      </c>
      <c r="B199" t="s">
        <v>310</v>
      </c>
    </row>
    <row r="200" spans="1:2" ht="13.5">
      <c r="A200">
        <v>200</v>
      </c>
      <c r="B200" t="s">
        <v>311</v>
      </c>
    </row>
    <row r="201" spans="1:2" ht="13.5">
      <c r="A201">
        <v>201</v>
      </c>
      <c r="B201" t="s">
        <v>312</v>
      </c>
    </row>
    <row r="202" spans="1:2" ht="13.5">
      <c r="A202">
        <v>202</v>
      </c>
      <c r="B202" t="s">
        <v>313</v>
      </c>
    </row>
    <row r="203" spans="1:2" ht="13.5">
      <c r="A203">
        <v>203</v>
      </c>
      <c r="B203" t="s">
        <v>314</v>
      </c>
    </row>
    <row r="204" spans="1:2" ht="13.5">
      <c r="A204">
        <v>204</v>
      </c>
      <c r="B204" t="s">
        <v>315</v>
      </c>
    </row>
    <row r="205" spans="1:2" ht="13.5">
      <c r="A205">
        <v>205</v>
      </c>
      <c r="B205" t="s">
        <v>316</v>
      </c>
    </row>
    <row r="206" spans="1:2" ht="13.5">
      <c r="A206">
        <v>206</v>
      </c>
      <c r="B206" t="s">
        <v>317</v>
      </c>
    </row>
    <row r="207" spans="1:2" ht="13.5">
      <c r="A207">
        <v>207</v>
      </c>
      <c r="B207" t="s">
        <v>318</v>
      </c>
    </row>
    <row r="208" spans="1:2" ht="13.5">
      <c r="A208">
        <v>208</v>
      </c>
      <c r="B208" t="s">
        <v>319</v>
      </c>
    </row>
    <row r="209" spans="1:2" ht="13.5">
      <c r="A209">
        <v>209</v>
      </c>
      <c r="B209" t="s">
        <v>320</v>
      </c>
    </row>
    <row r="210" spans="1:2" ht="13.5">
      <c r="A210">
        <v>210</v>
      </c>
      <c r="B210" t="s">
        <v>321</v>
      </c>
    </row>
    <row r="211" spans="1:2" ht="13.5">
      <c r="A211">
        <v>211</v>
      </c>
      <c r="B211" t="s">
        <v>322</v>
      </c>
    </row>
    <row r="212" spans="1:2" ht="13.5">
      <c r="A212">
        <v>212</v>
      </c>
      <c r="B212" t="s">
        <v>323</v>
      </c>
    </row>
    <row r="213" spans="1:2" ht="13.5">
      <c r="A213">
        <v>213</v>
      </c>
      <c r="B213" t="s">
        <v>324</v>
      </c>
    </row>
    <row r="214" spans="1:2" ht="13.5">
      <c r="A214">
        <v>214</v>
      </c>
      <c r="B214" t="s">
        <v>325</v>
      </c>
    </row>
    <row r="215" spans="1:2" ht="13.5">
      <c r="A215">
        <v>215</v>
      </c>
      <c r="B215" t="s">
        <v>326</v>
      </c>
    </row>
    <row r="216" spans="1:2" ht="13.5">
      <c r="A216">
        <v>216</v>
      </c>
      <c r="B216" t="s">
        <v>327</v>
      </c>
    </row>
    <row r="217" spans="1:2" ht="13.5">
      <c r="A217">
        <v>217</v>
      </c>
      <c r="B217" t="s">
        <v>328</v>
      </c>
    </row>
    <row r="218" spans="1:2" ht="13.5">
      <c r="A218">
        <v>218</v>
      </c>
      <c r="B218" t="s">
        <v>329</v>
      </c>
    </row>
    <row r="219" spans="1:2" ht="13.5">
      <c r="A219">
        <v>219</v>
      </c>
      <c r="B219" t="s">
        <v>330</v>
      </c>
    </row>
    <row r="220" spans="1:2" ht="13.5">
      <c r="A220">
        <v>220</v>
      </c>
      <c r="B220" t="s">
        <v>331</v>
      </c>
    </row>
    <row r="221" spans="1:2" ht="13.5">
      <c r="A221">
        <v>221</v>
      </c>
      <c r="B221" t="s">
        <v>332</v>
      </c>
    </row>
    <row r="222" spans="1:2" ht="13.5">
      <c r="A222">
        <v>222</v>
      </c>
      <c r="B222" t="s">
        <v>333</v>
      </c>
    </row>
    <row r="223" spans="1:2" ht="13.5">
      <c r="A223">
        <v>223</v>
      </c>
      <c r="B223" t="s">
        <v>334</v>
      </c>
    </row>
    <row r="224" spans="1:2" ht="13.5">
      <c r="A224">
        <v>224</v>
      </c>
      <c r="B224" t="s">
        <v>335</v>
      </c>
    </row>
    <row r="225" spans="1:2" ht="13.5">
      <c r="A225">
        <v>225</v>
      </c>
      <c r="B225" t="s">
        <v>336</v>
      </c>
    </row>
    <row r="226" spans="1:2" ht="13.5">
      <c r="A226">
        <v>226</v>
      </c>
      <c r="B226" t="s">
        <v>337</v>
      </c>
    </row>
    <row r="227" spans="1:2" ht="13.5">
      <c r="A227">
        <v>227</v>
      </c>
      <c r="B227" t="s">
        <v>338</v>
      </c>
    </row>
    <row r="228" spans="1:2" ht="13.5">
      <c r="A228">
        <v>228</v>
      </c>
      <c r="B228" t="s">
        <v>339</v>
      </c>
    </row>
    <row r="229" spans="1:2" ht="13.5">
      <c r="A229">
        <v>229</v>
      </c>
      <c r="B229" t="s">
        <v>340</v>
      </c>
    </row>
    <row r="230" spans="1:2" ht="13.5">
      <c r="A230">
        <v>230</v>
      </c>
      <c r="B230" t="s">
        <v>341</v>
      </c>
    </row>
    <row r="231" spans="1:2" ht="13.5">
      <c r="A231">
        <v>231</v>
      </c>
      <c r="B231" t="s">
        <v>342</v>
      </c>
    </row>
    <row r="232" spans="1:2" ht="13.5">
      <c r="A232">
        <v>232</v>
      </c>
      <c r="B232" t="s">
        <v>343</v>
      </c>
    </row>
    <row r="233" spans="1:2" ht="13.5">
      <c r="A233">
        <v>233</v>
      </c>
      <c r="B233" t="s">
        <v>344</v>
      </c>
    </row>
    <row r="234" spans="1:2" ht="13.5">
      <c r="A234">
        <v>234</v>
      </c>
      <c r="B234" t="s">
        <v>345</v>
      </c>
    </row>
    <row r="235" spans="1:2" ht="13.5">
      <c r="A235">
        <v>235</v>
      </c>
      <c r="B235" t="s">
        <v>346</v>
      </c>
    </row>
    <row r="236" spans="1:2" ht="13.5">
      <c r="A236">
        <v>236</v>
      </c>
      <c r="B236" t="s">
        <v>347</v>
      </c>
    </row>
    <row r="237" spans="1:2" ht="13.5">
      <c r="A237">
        <v>237</v>
      </c>
      <c r="B237" t="s">
        <v>348</v>
      </c>
    </row>
    <row r="238" spans="1:2" ht="13.5">
      <c r="A238">
        <v>238</v>
      </c>
      <c r="B238" t="s">
        <v>349</v>
      </c>
    </row>
    <row r="239" spans="1:2" ht="13.5">
      <c r="A239">
        <v>239</v>
      </c>
      <c r="B239" t="s">
        <v>350</v>
      </c>
    </row>
    <row r="240" spans="1:2" ht="13.5">
      <c r="A240">
        <v>240</v>
      </c>
      <c r="B240" t="s">
        <v>351</v>
      </c>
    </row>
    <row r="241" spans="1:2" ht="13.5">
      <c r="A241">
        <v>241</v>
      </c>
      <c r="B241" t="s">
        <v>352</v>
      </c>
    </row>
    <row r="242" spans="1:2" ht="13.5">
      <c r="A242">
        <v>242</v>
      </c>
      <c r="B242" t="s">
        <v>353</v>
      </c>
    </row>
    <row r="243" spans="1:2" ht="13.5">
      <c r="A243">
        <v>243</v>
      </c>
      <c r="B243" t="s">
        <v>354</v>
      </c>
    </row>
    <row r="244" spans="1:2" ht="13.5">
      <c r="A244">
        <v>244</v>
      </c>
      <c r="B244" t="s">
        <v>355</v>
      </c>
    </row>
    <row r="245" spans="1:2" ht="13.5">
      <c r="A245">
        <v>245</v>
      </c>
      <c r="B245" t="s">
        <v>356</v>
      </c>
    </row>
    <row r="246" spans="1:2" ht="13.5">
      <c r="A246">
        <v>246</v>
      </c>
      <c r="B246" t="s">
        <v>357</v>
      </c>
    </row>
    <row r="247" spans="1:2" ht="13.5">
      <c r="A247">
        <v>247</v>
      </c>
      <c r="B247" t="s">
        <v>358</v>
      </c>
    </row>
    <row r="248" spans="1:2" ht="13.5">
      <c r="A248">
        <v>248</v>
      </c>
      <c r="B248" t="s">
        <v>359</v>
      </c>
    </row>
    <row r="249" spans="1:2" ht="13.5">
      <c r="A249">
        <v>249</v>
      </c>
      <c r="B249" t="s">
        <v>360</v>
      </c>
    </row>
    <row r="250" spans="1:2" ht="13.5">
      <c r="A250">
        <v>250</v>
      </c>
      <c r="B250" t="s">
        <v>361</v>
      </c>
    </row>
    <row r="251" spans="1:2" ht="13.5">
      <c r="A251">
        <v>251</v>
      </c>
      <c r="B251" t="s">
        <v>362</v>
      </c>
    </row>
    <row r="252" spans="1:2" ht="13.5">
      <c r="A252">
        <v>252</v>
      </c>
      <c r="B252" t="s">
        <v>363</v>
      </c>
    </row>
    <row r="253" spans="1:2" ht="13.5">
      <c r="A253">
        <v>253</v>
      </c>
      <c r="B253" t="s">
        <v>364</v>
      </c>
    </row>
    <row r="254" spans="1:2" ht="13.5">
      <c r="A254">
        <v>254</v>
      </c>
      <c r="B254" t="s">
        <v>365</v>
      </c>
    </row>
    <row r="255" spans="1:2" ht="13.5">
      <c r="A255">
        <v>255</v>
      </c>
      <c r="B255" t="s">
        <v>366</v>
      </c>
    </row>
    <row r="256" spans="1:2" ht="13.5">
      <c r="A256">
        <v>256</v>
      </c>
      <c r="B256" t="s">
        <v>367</v>
      </c>
    </row>
    <row r="257" spans="1:2" ht="13.5">
      <c r="A257">
        <v>257</v>
      </c>
      <c r="B257" t="s">
        <v>368</v>
      </c>
    </row>
    <row r="258" spans="1:2" ht="13.5">
      <c r="A258">
        <v>258</v>
      </c>
      <c r="B258" t="s">
        <v>369</v>
      </c>
    </row>
    <row r="259" spans="1:2" ht="13.5">
      <c r="A259">
        <v>259</v>
      </c>
      <c r="B259" t="s">
        <v>370</v>
      </c>
    </row>
    <row r="260" spans="1:2" ht="13.5">
      <c r="A260">
        <v>260</v>
      </c>
      <c r="B260" t="s">
        <v>371</v>
      </c>
    </row>
    <row r="261" spans="1:2" ht="13.5">
      <c r="A261">
        <v>261</v>
      </c>
      <c r="B261" t="s">
        <v>372</v>
      </c>
    </row>
    <row r="262" spans="1:2" ht="13.5">
      <c r="A262">
        <v>262</v>
      </c>
      <c r="B262" t="s">
        <v>373</v>
      </c>
    </row>
    <row r="263" spans="1:2" ht="13.5">
      <c r="A263">
        <v>263</v>
      </c>
      <c r="B263" t="s">
        <v>374</v>
      </c>
    </row>
    <row r="264" spans="1:2" ht="13.5">
      <c r="A264">
        <v>264</v>
      </c>
      <c r="B264" t="s">
        <v>375</v>
      </c>
    </row>
    <row r="265" spans="1:2" ht="13.5">
      <c r="A265">
        <v>265</v>
      </c>
      <c r="B265" t="s">
        <v>376</v>
      </c>
    </row>
    <row r="266" spans="1:2" ht="13.5">
      <c r="A266">
        <v>266</v>
      </c>
      <c r="B266" t="s">
        <v>377</v>
      </c>
    </row>
    <row r="267" spans="1:2" ht="13.5">
      <c r="A267">
        <v>267</v>
      </c>
      <c r="B267" t="s">
        <v>378</v>
      </c>
    </row>
    <row r="268" spans="1:2" ht="13.5">
      <c r="A268">
        <v>268</v>
      </c>
      <c r="B268" t="s">
        <v>379</v>
      </c>
    </row>
    <row r="269" spans="1:2" ht="13.5">
      <c r="A269">
        <v>269</v>
      </c>
      <c r="B269" t="s">
        <v>380</v>
      </c>
    </row>
    <row r="270" spans="1:2" ht="13.5">
      <c r="A270">
        <v>270</v>
      </c>
      <c r="B270" t="s">
        <v>381</v>
      </c>
    </row>
    <row r="271" spans="1:2" ht="13.5">
      <c r="A271">
        <v>271</v>
      </c>
      <c r="B271" t="s">
        <v>382</v>
      </c>
    </row>
    <row r="272" spans="1:2" ht="13.5">
      <c r="A272">
        <v>272</v>
      </c>
      <c r="B272" t="s">
        <v>383</v>
      </c>
    </row>
    <row r="273" spans="1:2" ht="13.5">
      <c r="A273">
        <v>273</v>
      </c>
      <c r="B273" t="s">
        <v>384</v>
      </c>
    </row>
    <row r="274" spans="1:2" ht="13.5">
      <c r="A274">
        <v>274</v>
      </c>
      <c r="B274" t="s">
        <v>385</v>
      </c>
    </row>
    <row r="275" spans="1:2" ht="13.5">
      <c r="A275">
        <v>275</v>
      </c>
      <c r="B275" t="s">
        <v>386</v>
      </c>
    </row>
    <row r="276" spans="1:2" ht="13.5">
      <c r="A276">
        <v>276</v>
      </c>
      <c r="B276" t="s">
        <v>387</v>
      </c>
    </row>
    <row r="277" spans="1:2" ht="13.5">
      <c r="A277">
        <v>277</v>
      </c>
      <c r="B277" t="s">
        <v>388</v>
      </c>
    </row>
    <row r="278" spans="1:2" ht="13.5">
      <c r="A278">
        <v>278</v>
      </c>
      <c r="B278" t="s">
        <v>389</v>
      </c>
    </row>
    <row r="279" spans="1:2" ht="13.5">
      <c r="A279">
        <v>279</v>
      </c>
      <c r="B279" t="s">
        <v>390</v>
      </c>
    </row>
    <row r="280" spans="1:2" ht="13.5">
      <c r="A280">
        <v>280</v>
      </c>
      <c r="B280" t="s">
        <v>391</v>
      </c>
    </row>
    <row r="281" spans="1:2" ht="13.5">
      <c r="A281">
        <v>281</v>
      </c>
      <c r="B281" t="s">
        <v>392</v>
      </c>
    </row>
    <row r="282" spans="1:2" ht="13.5">
      <c r="A282">
        <v>282</v>
      </c>
      <c r="B282" t="s">
        <v>393</v>
      </c>
    </row>
    <row r="283" spans="1:2" ht="13.5">
      <c r="A283">
        <v>283</v>
      </c>
      <c r="B283" t="s">
        <v>394</v>
      </c>
    </row>
    <row r="284" spans="1:2" ht="13.5">
      <c r="A284">
        <v>284</v>
      </c>
      <c r="B284" t="s">
        <v>395</v>
      </c>
    </row>
    <row r="285" spans="1:2" ht="13.5">
      <c r="A285">
        <v>285</v>
      </c>
      <c r="B285" t="s">
        <v>396</v>
      </c>
    </row>
    <row r="286" spans="1:2" ht="13.5">
      <c r="A286">
        <v>286</v>
      </c>
      <c r="B286" t="s">
        <v>397</v>
      </c>
    </row>
    <row r="287" spans="1:2" ht="13.5">
      <c r="A287">
        <v>287</v>
      </c>
      <c r="B287" t="s">
        <v>398</v>
      </c>
    </row>
    <row r="288" spans="1:2" ht="13.5">
      <c r="A288">
        <v>288</v>
      </c>
      <c r="B288" t="s">
        <v>399</v>
      </c>
    </row>
    <row r="289" spans="1:2" ht="13.5">
      <c r="A289">
        <v>289</v>
      </c>
      <c r="B289" t="s">
        <v>400</v>
      </c>
    </row>
    <row r="290" spans="1:2" ht="13.5">
      <c r="A290">
        <v>290</v>
      </c>
      <c r="B290" t="s">
        <v>401</v>
      </c>
    </row>
    <row r="291" spans="1:2" ht="13.5">
      <c r="A291">
        <v>291</v>
      </c>
      <c r="B291" t="s">
        <v>402</v>
      </c>
    </row>
    <row r="292" spans="1:2" ht="13.5">
      <c r="A292">
        <v>292</v>
      </c>
      <c r="B292" t="s">
        <v>403</v>
      </c>
    </row>
    <row r="293" spans="1:2" ht="13.5">
      <c r="A293">
        <v>293</v>
      </c>
      <c r="B293" t="s">
        <v>404</v>
      </c>
    </row>
    <row r="294" spans="1:2" ht="13.5">
      <c r="A294">
        <v>294</v>
      </c>
      <c r="B294" t="s">
        <v>405</v>
      </c>
    </row>
    <row r="295" spans="1:2" ht="13.5">
      <c r="A295">
        <v>295</v>
      </c>
      <c r="B295" t="s">
        <v>406</v>
      </c>
    </row>
    <row r="296" spans="1:2" ht="13.5">
      <c r="A296">
        <v>296</v>
      </c>
      <c r="B296" t="s">
        <v>407</v>
      </c>
    </row>
    <row r="297" spans="1:2" ht="13.5">
      <c r="A297">
        <v>297</v>
      </c>
      <c r="B297" t="s">
        <v>408</v>
      </c>
    </row>
    <row r="298" spans="1:2" ht="13.5">
      <c r="A298">
        <v>298</v>
      </c>
      <c r="B298" t="s">
        <v>409</v>
      </c>
    </row>
    <row r="299" spans="1:2" ht="13.5">
      <c r="A299">
        <v>299</v>
      </c>
      <c r="B299" t="s">
        <v>410</v>
      </c>
    </row>
    <row r="300" spans="1:2" ht="13.5">
      <c r="A300">
        <v>300</v>
      </c>
      <c r="B300" t="s">
        <v>411</v>
      </c>
    </row>
    <row r="301" spans="1:2" ht="13.5">
      <c r="A301">
        <v>301</v>
      </c>
      <c r="B301" t="s">
        <v>412</v>
      </c>
    </row>
    <row r="302" spans="1:2" ht="13.5">
      <c r="A302">
        <v>302</v>
      </c>
      <c r="B302" t="s">
        <v>413</v>
      </c>
    </row>
    <row r="303" spans="1:2" ht="13.5">
      <c r="A303">
        <v>303</v>
      </c>
      <c r="B303" t="s">
        <v>414</v>
      </c>
    </row>
    <row r="304" spans="1:2" ht="13.5">
      <c r="A304">
        <v>304</v>
      </c>
      <c r="B304" t="s">
        <v>415</v>
      </c>
    </row>
    <row r="305" spans="1:2" ht="13.5">
      <c r="A305">
        <v>305</v>
      </c>
      <c r="B305" t="s">
        <v>416</v>
      </c>
    </row>
    <row r="306" spans="1:2" ht="13.5">
      <c r="A306">
        <v>306</v>
      </c>
      <c r="B306" t="s">
        <v>417</v>
      </c>
    </row>
    <row r="307" spans="1:2" ht="13.5">
      <c r="A307">
        <v>307</v>
      </c>
      <c r="B307" t="s">
        <v>418</v>
      </c>
    </row>
    <row r="308" spans="1:2" ht="13.5">
      <c r="A308">
        <v>308</v>
      </c>
      <c r="B308" t="s">
        <v>419</v>
      </c>
    </row>
    <row r="309" spans="1:2" ht="13.5">
      <c r="A309">
        <v>309</v>
      </c>
      <c r="B309" t="s">
        <v>420</v>
      </c>
    </row>
    <row r="310" spans="1:2" ht="13.5">
      <c r="A310">
        <v>310</v>
      </c>
      <c r="B310" t="s">
        <v>421</v>
      </c>
    </row>
    <row r="311" spans="1:2" ht="13.5">
      <c r="A311">
        <v>311</v>
      </c>
      <c r="B311" t="s">
        <v>422</v>
      </c>
    </row>
    <row r="312" spans="1:2" ht="13.5">
      <c r="A312">
        <v>312</v>
      </c>
      <c r="B312" t="s">
        <v>423</v>
      </c>
    </row>
    <row r="313" spans="1:2" ht="13.5">
      <c r="A313">
        <v>313</v>
      </c>
      <c r="B313" t="s">
        <v>424</v>
      </c>
    </row>
    <row r="314" spans="1:2" ht="13.5">
      <c r="A314">
        <v>314</v>
      </c>
      <c r="B314" t="s">
        <v>425</v>
      </c>
    </row>
    <row r="315" spans="1:2" ht="13.5">
      <c r="A315">
        <v>315</v>
      </c>
      <c r="B315" t="s">
        <v>426</v>
      </c>
    </row>
    <row r="316" spans="1:2" ht="13.5">
      <c r="A316">
        <v>316</v>
      </c>
      <c r="B316" t="s">
        <v>427</v>
      </c>
    </row>
    <row r="317" spans="1:2" ht="13.5">
      <c r="A317">
        <v>317</v>
      </c>
      <c r="B317" t="s">
        <v>428</v>
      </c>
    </row>
    <row r="318" spans="1:2" ht="13.5">
      <c r="A318">
        <v>318</v>
      </c>
      <c r="B318" t="s">
        <v>429</v>
      </c>
    </row>
    <row r="319" spans="1:2" ht="13.5">
      <c r="A319">
        <v>319</v>
      </c>
      <c r="B319" t="s">
        <v>430</v>
      </c>
    </row>
    <row r="320" spans="1:2" ht="13.5">
      <c r="A320">
        <v>320</v>
      </c>
      <c r="B320" t="s">
        <v>431</v>
      </c>
    </row>
    <row r="321" spans="1:2" ht="13.5">
      <c r="A321">
        <v>321</v>
      </c>
      <c r="B321" t="s">
        <v>432</v>
      </c>
    </row>
    <row r="322" spans="1:2" ht="13.5">
      <c r="A322">
        <v>322</v>
      </c>
      <c r="B322" t="s">
        <v>433</v>
      </c>
    </row>
    <row r="323" spans="1:2" ht="13.5">
      <c r="A323">
        <v>323</v>
      </c>
      <c r="B323" t="s">
        <v>434</v>
      </c>
    </row>
    <row r="324" spans="1:2" ht="13.5">
      <c r="A324">
        <v>324</v>
      </c>
      <c r="B324" t="s">
        <v>435</v>
      </c>
    </row>
    <row r="325" spans="1:2" ht="13.5">
      <c r="A325">
        <v>325</v>
      </c>
      <c r="B325" t="s">
        <v>436</v>
      </c>
    </row>
    <row r="326" spans="1:2" ht="13.5">
      <c r="A326">
        <v>326</v>
      </c>
      <c r="B326" t="s">
        <v>437</v>
      </c>
    </row>
    <row r="327" spans="1:2" ht="13.5">
      <c r="A327">
        <v>327</v>
      </c>
      <c r="B327" t="s">
        <v>438</v>
      </c>
    </row>
    <row r="328" spans="1:2" ht="13.5">
      <c r="A328">
        <v>328</v>
      </c>
      <c r="B328" t="s">
        <v>439</v>
      </c>
    </row>
    <row r="329" spans="1:2" ht="13.5">
      <c r="A329">
        <v>329</v>
      </c>
      <c r="B329" t="s">
        <v>440</v>
      </c>
    </row>
    <row r="330" spans="1:2" ht="13.5">
      <c r="A330">
        <v>330</v>
      </c>
      <c r="B330" t="s">
        <v>441</v>
      </c>
    </row>
    <row r="331" spans="1:2" ht="13.5">
      <c r="A331">
        <v>331</v>
      </c>
      <c r="B331" t="s">
        <v>442</v>
      </c>
    </row>
    <row r="332" spans="1:2" ht="13.5">
      <c r="A332">
        <v>332</v>
      </c>
      <c r="B332" t="s">
        <v>443</v>
      </c>
    </row>
    <row r="333" spans="1:2" ht="13.5">
      <c r="A333">
        <v>333</v>
      </c>
      <c r="B333" t="s">
        <v>444</v>
      </c>
    </row>
    <row r="334" spans="1:2" ht="13.5">
      <c r="A334">
        <v>334</v>
      </c>
      <c r="B334" t="s">
        <v>445</v>
      </c>
    </row>
    <row r="335" spans="1:2" ht="13.5">
      <c r="A335">
        <v>335</v>
      </c>
      <c r="B335" t="s">
        <v>446</v>
      </c>
    </row>
    <row r="336" spans="1:2" ht="13.5">
      <c r="A336">
        <v>336</v>
      </c>
      <c r="B336" t="s">
        <v>447</v>
      </c>
    </row>
    <row r="337" spans="1:2" ht="13.5">
      <c r="A337">
        <v>337</v>
      </c>
      <c r="B337" t="s">
        <v>448</v>
      </c>
    </row>
    <row r="338" spans="1:2" ht="13.5">
      <c r="A338">
        <v>338</v>
      </c>
      <c r="B338" t="s">
        <v>449</v>
      </c>
    </row>
    <row r="339" spans="1:2" ht="13.5">
      <c r="A339">
        <v>339</v>
      </c>
      <c r="B339" t="s">
        <v>450</v>
      </c>
    </row>
    <row r="340" spans="1:2" ht="13.5">
      <c r="A340">
        <v>340</v>
      </c>
      <c r="B340" t="s">
        <v>451</v>
      </c>
    </row>
    <row r="341" spans="1:2" ht="13.5">
      <c r="A341">
        <v>341</v>
      </c>
      <c r="B341" t="s">
        <v>452</v>
      </c>
    </row>
    <row r="342" spans="1:2" ht="13.5">
      <c r="A342">
        <v>342</v>
      </c>
      <c r="B342" t="s">
        <v>453</v>
      </c>
    </row>
    <row r="343" spans="1:2" ht="13.5">
      <c r="A343">
        <v>343</v>
      </c>
      <c r="B343" t="s">
        <v>454</v>
      </c>
    </row>
    <row r="344" spans="1:2" ht="13.5">
      <c r="A344">
        <v>344</v>
      </c>
      <c r="B344" t="s">
        <v>455</v>
      </c>
    </row>
    <row r="345" spans="1:2" ht="13.5">
      <c r="A345">
        <v>345</v>
      </c>
      <c r="B345" t="s">
        <v>456</v>
      </c>
    </row>
    <row r="346" spans="1:2" ht="13.5">
      <c r="A346">
        <v>346</v>
      </c>
      <c r="B346" t="s">
        <v>457</v>
      </c>
    </row>
    <row r="347" spans="1:2" ht="13.5">
      <c r="A347">
        <v>347</v>
      </c>
      <c r="B347" t="s">
        <v>458</v>
      </c>
    </row>
    <row r="348" spans="1:2" ht="13.5">
      <c r="A348">
        <v>348</v>
      </c>
      <c r="B348" t="s">
        <v>459</v>
      </c>
    </row>
    <row r="349" spans="1:2" ht="13.5">
      <c r="A349">
        <v>349</v>
      </c>
      <c r="B349" t="s">
        <v>460</v>
      </c>
    </row>
    <row r="350" spans="1:2" ht="13.5">
      <c r="A350">
        <v>350</v>
      </c>
      <c r="B350" t="s">
        <v>461</v>
      </c>
    </row>
    <row r="351" spans="1:2" ht="13.5">
      <c r="A351">
        <v>351</v>
      </c>
      <c r="B351" t="s">
        <v>462</v>
      </c>
    </row>
    <row r="352" spans="1:2" ht="13.5">
      <c r="A352">
        <v>352</v>
      </c>
      <c r="B352" t="s">
        <v>463</v>
      </c>
    </row>
    <row r="353" spans="1:2" ht="13.5">
      <c r="A353">
        <v>353</v>
      </c>
      <c r="B353" t="s">
        <v>464</v>
      </c>
    </row>
    <row r="354" spans="1:2" ht="13.5">
      <c r="A354">
        <v>354</v>
      </c>
      <c r="B354" t="s">
        <v>465</v>
      </c>
    </row>
    <row r="355" spans="1:2" ht="13.5">
      <c r="A355">
        <v>355</v>
      </c>
      <c r="B355" t="s">
        <v>466</v>
      </c>
    </row>
    <row r="356" spans="1:2" ht="13.5">
      <c r="A356">
        <v>356</v>
      </c>
      <c r="B356" t="s">
        <v>467</v>
      </c>
    </row>
    <row r="357" spans="1:2" ht="13.5">
      <c r="A357">
        <v>357</v>
      </c>
      <c r="B357" t="s">
        <v>468</v>
      </c>
    </row>
    <row r="358" spans="1:2" ht="13.5">
      <c r="A358">
        <v>358</v>
      </c>
      <c r="B358" t="s">
        <v>469</v>
      </c>
    </row>
    <row r="359" spans="1:2" ht="13.5">
      <c r="A359">
        <v>359</v>
      </c>
      <c r="B359" t="s">
        <v>470</v>
      </c>
    </row>
    <row r="360" spans="1:2" ht="13.5">
      <c r="A360">
        <v>360</v>
      </c>
      <c r="B360" t="s">
        <v>471</v>
      </c>
    </row>
    <row r="361" spans="1:2" ht="13.5">
      <c r="A361">
        <v>361</v>
      </c>
      <c r="B361" t="s">
        <v>472</v>
      </c>
    </row>
    <row r="362" spans="1:2" ht="13.5">
      <c r="A362">
        <v>362</v>
      </c>
      <c r="B362" t="s">
        <v>473</v>
      </c>
    </row>
    <row r="363" spans="1:2" ht="13.5">
      <c r="A363">
        <v>363</v>
      </c>
      <c r="B363" t="s">
        <v>474</v>
      </c>
    </row>
    <row r="364" spans="1:2" ht="13.5">
      <c r="A364">
        <v>364</v>
      </c>
      <c r="B364" t="s">
        <v>475</v>
      </c>
    </row>
    <row r="365" spans="1:2" ht="13.5">
      <c r="A365">
        <v>365</v>
      </c>
      <c r="B365" t="s">
        <v>476</v>
      </c>
    </row>
    <row r="366" spans="1:2" ht="13.5">
      <c r="A366">
        <v>366</v>
      </c>
      <c r="B366" t="s">
        <v>477</v>
      </c>
    </row>
    <row r="367" spans="1:2" ht="13.5">
      <c r="A367">
        <v>367</v>
      </c>
      <c r="B367" t="s">
        <v>478</v>
      </c>
    </row>
    <row r="368" spans="1:2" ht="13.5">
      <c r="A368">
        <v>368</v>
      </c>
      <c r="B368" t="s">
        <v>479</v>
      </c>
    </row>
    <row r="369" spans="1:2" ht="13.5">
      <c r="A369">
        <v>369</v>
      </c>
      <c r="B369" t="s">
        <v>480</v>
      </c>
    </row>
    <row r="370" spans="1:2" ht="13.5">
      <c r="A370">
        <v>370</v>
      </c>
      <c r="B370" t="s">
        <v>481</v>
      </c>
    </row>
    <row r="371" spans="1:2" ht="13.5">
      <c r="A371">
        <v>371</v>
      </c>
      <c r="B371" t="s">
        <v>482</v>
      </c>
    </row>
    <row r="372" spans="1:2" ht="13.5">
      <c r="A372">
        <v>372</v>
      </c>
      <c r="B372" t="s">
        <v>483</v>
      </c>
    </row>
    <row r="373" spans="1:2" ht="13.5">
      <c r="A373">
        <v>373</v>
      </c>
      <c r="B373" t="s">
        <v>484</v>
      </c>
    </row>
    <row r="374" spans="1:2" ht="13.5">
      <c r="A374">
        <v>374</v>
      </c>
      <c r="B374" t="s">
        <v>485</v>
      </c>
    </row>
    <row r="375" spans="1:2" ht="13.5">
      <c r="A375">
        <v>375</v>
      </c>
      <c r="B375" t="s">
        <v>486</v>
      </c>
    </row>
    <row r="376" spans="1:2" ht="13.5">
      <c r="A376">
        <v>376</v>
      </c>
      <c r="B376" t="s">
        <v>487</v>
      </c>
    </row>
    <row r="377" spans="1:2" ht="13.5">
      <c r="A377">
        <v>377</v>
      </c>
      <c r="B377" t="s">
        <v>488</v>
      </c>
    </row>
    <row r="378" spans="1:2" ht="13.5">
      <c r="A378">
        <v>378</v>
      </c>
      <c r="B378" t="s">
        <v>489</v>
      </c>
    </row>
    <row r="379" spans="1:2" ht="13.5">
      <c r="A379">
        <v>379</v>
      </c>
      <c r="B379" t="s">
        <v>490</v>
      </c>
    </row>
    <row r="380" spans="1:2" ht="13.5">
      <c r="A380">
        <v>380</v>
      </c>
      <c r="B380" t="s">
        <v>491</v>
      </c>
    </row>
    <row r="381" spans="1:2" ht="13.5">
      <c r="A381">
        <v>381</v>
      </c>
      <c r="B381" t="s">
        <v>492</v>
      </c>
    </row>
    <row r="382" spans="1:2" ht="13.5">
      <c r="A382">
        <v>382</v>
      </c>
      <c r="B382" t="s">
        <v>493</v>
      </c>
    </row>
    <row r="383" spans="1:2" ht="13.5">
      <c r="A383">
        <v>383</v>
      </c>
      <c r="B383" t="s">
        <v>494</v>
      </c>
    </row>
    <row r="384" spans="1:2" ht="13.5">
      <c r="A384">
        <v>384</v>
      </c>
      <c r="B384" t="s">
        <v>495</v>
      </c>
    </row>
    <row r="385" spans="1:2" ht="13.5">
      <c r="A385">
        <v>385</v>
      </c>
      <c r="B385" t="s">
        <v>496</v>
      </c>
    </row>
    <row r="386" spans="1:2" ht="13.5">
      <c r="A386">
        <v>386</v>
      </c>
      <c r="B386" t="s">
        <v>497</v>
      </c>
    </row>
    <row r="387" spans="1:2" ht="13.5">
      <c r="A387">
        <v>387</v>
      </c>
      <c r="B387" t="s">
        <v>498</v>
      </c>
    </row>
    <row r="388" spans="1:2" ht="13.5">
      <c r="A388">
        <v>388</v>
      </c>
      <c r="B388" t="s">
        <v>499</v>
      </c>
    </row>
    <row r="389" spans="1:2" ht="13.5">
      <c r="A389">
        <v>389</v>
      </c>
      <c r="B389" t="s">
        <v>500</v>
      </c>
    </row>
    <row r="390" spans="1:2" ht="13.5">
      <c r="A390">
        <v>390</v>
      </c>
      <c r="B390" t="s">
        <v>501</v>
      </c>
    </row>
    <row r="391" spans="1:2" ht="13.5">
      <c r="A391">
        <v>391</v>
      </c>
      <c r="B391" t="s">
        <v>502</v>
      </c>
    </row>
    <row r="392" spans="1:2" ht="13.5">
      <c r="A392">
        <v>392</v>
      </c>
      <c r="B392" t="s">
        <v>503</v>
      </c>
    </row>
    <row r="393" spans="1:2" ht="13.5">
      <c r="A393">
        <v>393</v>
      </c>
      <c r="B393" t="s">
        <v>504</v>
      </c>
    </row>
    <row r="394" spans="1:2" ht="13.5">
      <c r="A394">
        <v>394</v>
      </c>
      <c r="B394" t="s">
        <v>505</v>
      </c>
    </row>
    <row r="395" spans="1:2" ht="13.5">
      <c r="A395">
        <v>395</v>
      </c>
      <c r="B395" t="s">
        <v>506</v>
      </c>
    </row>
    <row r="396" spans="1:2" ht="13.5">
      <c r="A396">
        <v>396</v>
      </c>
      <c r="B396" t="s">
        <v>507</v>
      </c>
    </row>
    <row r="397" spans="1:2" ht="13.5">
      <c r="A397">
        <v>397</v>
      </c>
      <c r="B397" t="s">
        <v>508</v>
      </c>
    </row>
    <row r="398" spans="1:2" ht="13.5">
      <c r="A398">
        <v>398</v>
      </c>
      <c r="B398" t="s">
        <v>509</v>
      </c>
    </row>
    <row r="399" spans="1:2" ht="13.5">
      <c r="A399">
        <v>399</v>
      </c>
      <c r="B399" t="s">
        <v>510</v>
      </c>
    </row>
    <row r="400" spans="1:2" ht="13.5">
      <c r="A400">
        <v>400</v>
      </c>
      <c r="B400" t="s">
        <v>511</v>
      </c>
    </row>
    <row r="401" spans="1:2" ht="13.5">
      <c r="A401">
        <v>401</v>
      </c>
      <c r="B401" t="s">
        <v>512</v>
      </c>
    </row>
    <row r="402" spans="1:2" ht="13.5">
      <c r="A402">
        <v>402</v>
      </c>
      <c r="B402" t="s">
        <v>513</v>
      </c>
    </row>
    <row r="403" spans="1:2" ht="13.5">
      <c r="A403">
        <v>403</v>
      </c>
      <c r="B403" t="s">
        <v>514</v>
      </c>
    </row>
    <row r="404" spans="1:2" ht="13.5">
      <c r="A404">
        <v>404</v>
      </c>
      <c r="B404" t="s">
        <v>515</v>
      </c>
    </row>
    <row r="405" spans="1:2" ht="13.5">
      <c r="A405">
        <v>405</v>
      </c>
      <c r="B405" t="s">
        <v>516</v>
      </c>
    </row>
    <row r="406" spans="1:2" ht="13.5">
      <c r="A406">
        <v>406</v>
      </c>
      <c r="B406" t="s">
        <v>517</v>
      </c>
    </row>
    <row r="407" spans="1:2" ht="13.5">
      <c r="A407">
        <v>407</v>
      </c>
      <c r="B407" t="s">
        <v>518</v>
      </c>
    </row>
    <row r="408" spans="1:2" ht="13.5">
      <c r="A408">
        <v>408</v>
      </c>
      <c r="B408" t="s">
        <v>519</v>
      </c>
    </row>
    <row r="409" spans="1:2" ht="13.5">
      <c r="A409">
        <v>409</v>
      </c>
      <c r="B409" t="s">
        <v>520</v>
      </c>
    </row>
    <row r="410" spans="1:2" ht="13.5">
      <c r="A410">
        <v>410</v>
      </c>
      <c r="B410" t="s">
        <v>521</v>
      </c>
    </row>
    <row r="411" spans="1:2" ht="13.5">
      <c r="A411">
        <v>411</v>
      </c>
      <c r="B411" t="s">
        <v>522</v>
      </c>
    </row>
    <row r="412" spans="1:2" ht="13.5">
      <c r="A412">
        <v>412</v>
      </c>
      <c r="B412" t="s">
        <v>523</v>
      </c>
    </row>
    <row r="413" spans="1:2" ht="13.5">
      <c r="A413">
        <v>413</v>
      </c>
      <c r="B413" t="s">
        <v>524</v>
      </c>
    </row>
    <row r="414" spans="1:2" ht="13.5">
      <c r="A414">
        <v>414</v>
      </c>
      <c r="B414" t="s">
        <v>525</v>
      </c>
    </row>
    <row r="415" spans="1:2" ht="13.5">
      <c r="A415">
        <v>415</v>
      </c>
      <c r="B415" t="s">
        <v>526</v>
      </c>
    </row>
    <row r="416" spans="1:2" ht="13.5">
      <c r="A416">
        <v>416</v>
      </c>
      <c r="B416" t="s">
        <v>527</v>
      </c>
    </row>
    <row r="417" spans="1:2" ht="13.5">
      <c r="A417">
        <v>417</v>
      </c>
      <c r="B417" t="s">
        <v>528</v>
      </c>
    </row>
    <row r="418" spans="1:2" ht="13.5">
      <c r="A418">
        <v>418</v>
      </c>
      <c r="B418" t="s">
        <v>529</v>
      </c>
    </row>
    <row r="419" spans="1:2" ht="13.5">
      <c r="A419">
        <v>419</v>
      </c>
      <c r="B419" t="s">
        <v>530</v>
      </c>
    </row>
    <row r="420" spans="1:2" ht="13.5">
      <c r="A420">
        <v>420</v>
      </c>
      <c r="B420" t="s">
        <v>531</v>
      </c>
    </row>
    <row r="421" spans="1:2" ht="13.5">
      <c r="A421">
        <v>421</v>
      </c>
      <c r="B421" t="s">
        <v>532</v>
      </c>
    </row>
    <row r="422" spans="1:2" ht="13.5">
      <c r="A422">
        <v>422</v>
      </c>
      <c r="B422" t="s">
        <v>533</v>
      </c>
    </row>
    <row r="423" spans="1:2" ht="13.5">
      <c r="A423">
        <v>423</v>
      </c>
      <c r="B423" t="s">
        <v>534</v>
      </c>
    </row>
    <row r="424" spans="1:2" ht="13.5">
      <c r="A424">
        <v>424</v>
      </c>
      <c r="B424" t="s">
        <v>535</v>
      </c>
    </row>
    <row r="425" spans="1:2" ht="13.5">
      <c r="A425">
        <v>425</v>
      </c>
      <c r="B425" t="s">
        <v>536</v>
      </c>
    </row>
    <row r="426" spans="1:2" ht="13.5">
      <c r="A426">
        <v>426</v>
      </c>
      <c r="B426" t="s">
        <v>537</v>
      </c>
    </row>
    <row r="427" spans="1:2" ht="13.5">
      <c r="A427">
        <v>427</v>
      </c>
      <c r="B427" t="s">
        <v>538</v>
      </c>
    </row>
    <row r="428" spans="1:2" ht="13.5">
      <c r="A428">
        <v>428</v>
      </c>
      <c r="B428" t="s">
        <v>539</v>
      </c>
    </row>
    <row r="429" spans="1:2" ht="13.5">
      <c r="A429">
        <v>429</v>
      </c>
      <c r="B429" t="s">
        <v>540</v>
      </c>
    </row>
    <row r="430" spans="1:2" ht="13.5">
      <c r="A430">
        <v>430</v>
      </c>
      <c r="B430" t="s">
        <v>541</v>
      </c>
    </row>
    <row r="431" spans="1:2" ht="13.5">
      <c r="A431">
        <v>431</v>
      </c>
      <c r="B431" t="s">
        <v>542</v>
      </c>
    </row>
    <row r="432" spans="1:2" ht="13.5">
      <c r="A432">
        <v>432</v>
      </c>
      <c r="B432" t="s">
        <v>543</v>
      </c>
    </row>
    <row r="433" spans="1:2" ht="13.5">
      <c r="A433">
        <v>433</v>
      </c>
      <c r="B433" t="s">
        <v>544</v>
      </c>
    </row>
    <row r="434" spans="1:2" ht="13.5">
      <c r="A434">
        <v>434</v>
      </c>
      <c r="B434" t="s">
        <v>545</v>
      </c>
    </row>
    <row r="435" spans="1:2" ht="13.5">
      <c r="A435">
        <v>435</v>
      </c>
      <c r="B435" t="s">
        <v>546</v>
      </c>
    </row>
    <row r="436" spans="1:2" ht="13.5">
      <c r="A436">
        <v>436</v>
      </c>
      <c r="B436" t="s">
        <v>547</v>
      </c>
    </row>
    <row r="437" spans="1:2" ht="13.5">
      <c r="A437">
        <v>437</v>
      </c>
      <c r="B437" t="s">
        <v>548</v>
      </c>
    </row>
    <row r="438" spans="1:2" ht="13.5">
      <c r="A438">
        <v>438</v>
      </c>
      <c r="B438" t="s">
        <v>549</v>
      </c>
    </row>
    <row r="439" spans="1:2" ht="13.5">
      <c r="A439">
        <v>439</v>
      </c>
      <c r="B439" t="s">
        <v>550</v>
      </c>
    </row>
    <row r="440" spans="1:2" ht="13.5">
      <c r="A440">
        <v>440</v>
      </c>
      <c r="B440" t="s">
        <v>551</v>
      </c>
    </row>
    <row r="441" spans="1:2" ht="13.5">
      <c r="A441">
        <v>441</v>
      </c>
      <c r="B441" t="s">
        <v>552</v>
      </c>
    </row>
    <row r="442" spans="1:2" ht="13.5">
      <c r="A442">
        <v>442</v>
      </c>
      <c r="B442" t="s">
        <v>553</v>
      </c>
    </row>
    <row r="443" spans="1:2" ht="13.5">
      <c r="A443">
        <v>443</v>
      </c>
      <c r="B443" t="s">
        <v>554</v>
      </c>
    </row>
    <row r="444" spans="1:2" ht="13.5">
      <c r="A444">
        <v>444</v>
      </c>
      <c r="B444" t="s">
        <v>555</v>
      </c>
    </row>
    <row r="445" spans="1:2" ht="13.5">
      <c r="A445">
        <v>445</v>
      </c>
      <c r="B445" t="s">
        <v>556</v>
      </c>
    </row>
    <row r="446" spans="1:2" ht="13.5">
      <c r="A446">
        <v>446</v>
      </c>
      <c r="B446" t="s">
        <v>557</v>
      </c>
    </row>
    <row r="447" spans="1:2" ht="13.5">
      <c r="A447">
        <v>447</v>
      </c>
      <c r="B447" t="s">
        <v>558</v>
      </c>
    </row>
    <row r="448" spans="1:2" ht="13.5">
      <c r="A448">
        <v>448</v>
      </c>
      <c r="B448" t="s">
        <v>559</v>
      </c>
    </row>
    <row r="449" spans="1:2" ht="13.5">
      <c r="A449">
        <v>449</v>
      </c>
      <c r="B449" t="s">
        <v>560</v>
      </c>
    </row>
    <row r="450" spans="1:2" ht="13.5">
      <c r="A450">
        <v>450</v>
      </c>
      <c r="B450" t="s">
        <v>561</v>
      </c>
    </row>
    <row r="451" spans="1:2" ht="13.5">
      <c r="A451">
        <v>451</v>
      </c>
      <c r="B451" t="s">
        <v>562</v>
      </c>
    </row>
    <row r="452" spans="1:2" ht="13.5">
      <c r="A452">
        <v>452</v>
      </c>
      <c r="B452" t="s">
        <v>563</v>
      </c>
    </row>
    <row r="453" spans="1:2" ht="13.5">
      <c r="A453">
        <v>453</v>
      </c>
      <c r="B453" t="s">
        <v>564</v>
      </c>
    </row>
    <row r="454" spans="1:2" ht="13.5">
      <c r="A454">
        <v>454</v>
      </c>
      <c r="B454" t="s">
        <v>565</v>
      </c>
    </row>
    <row r="455" spans="1:2" ht="13.5">
      <c r="A455">
        <v>455</v>
      </c>
      <c r="B455" t="s">
        <v>566</v>
      </c>
    </row>
    <row r="456" spans="1:2" ht="13.5">
      <c r="A456">
        <v>456</v>
      </c>
      <c r="B456" t="s">
        <v>567</v>
      </c>
    </row>
    <row r="457" spans="1:2" ht="13.5">
      <c r="A457">
        <v>457</v>
      </c>
      <c r="B457" t="s">
        <v>568</v>
      </c>
    </row>
    <row r="458" spans="1:2" ht="13.5">
      <c r="A458">
        <v>458</v>
      </c>
      <c r="B458" t="s">
        <v>569</v>
      </c>
    </row>
    <row r="459" spans="1:2" ht="13.5">
      <c r="A459">
        <v>459</v>
      </c>
      <c r="B459" t="s">
        <v>570</v>
      </c>
    </row>
    <row r="460" spans="1:2" ht="13.5">
      <c r="A460">
        <v>460</v>
      </c>
      <c r="B460" t="s">
        <v>571</v>
      </c>
    </row>
    <row r="461" spans="1:2" ht="13.5">
      <c r="A461">
        <v>461</v>
      </c>
      <c r="B461" t="s">
        <v>572</v>
      </c>
    </row>
    <row r="462" spans="1:2" ht="13.5">
      <c r="A462">
        <v>462</v>
      </c>
      <c r="B462" t="s">
        <v>573</v>
      </c>
    </row>
    <row r="463" spans="1:2" ht="13.5">
      <c r="A463">
        <v>463</v>
      </c>
      <c r="B463" t="s">
        <v>574</v>
      </c>
    </row>
    <row r="464" spans="1:2" ht="13.5">
      <c r="A464">
        <v>464</v>
      </c>
      <c r="B464" t="s">
        <v>575</v>
      </c>
    </row>
    <row r="465" spans="1:2" ht="13.5">
      <c r="A465">
        <v>465</v>
      </c>
      <c r="B465" t="s">
        <v>576</v>
      </c>
    </row>
    <row r="466" spans="1:2" ht="13.5">
      <c r="A466">
        <v>466</v>
      </c>
      <c r="B466" t="s">
        <v>577</v>
      </c>
    </row>
    <row r="467" spans="1:2" ht="13.5">
      <c r="A467">
        <v>467</v>
      </c>
      <c r="B467" t="s">
        <v>578</v>
      </c>
    </row>
    <row r="468" spans="1:2" ht="13.5">
      <c r="A468">
        <v>468</v>
      </c>
      <c r="B468" t="s">
        <v>579</v>
      </c>
    </row>
    <row r="469" spans="1:2" ht="13.5">
      <c r="A469">
        <v>469</v>
      </c>
      <c r="B469" t="s">
        <v>580</v>
      </c>
    </row>
    <row r="470" spans="1:2" ht="13.5">
      <c r="A470">
        <v>470</v>
      </c>
      <c r="B470" t="s">
        <v>581</v>
      </c>
    </row>
    <row r="471" spans="1:2" ht="13.5">
      <c r="A471">
        <v>471</v>
      </c>
      <c r="B471" t="s">
        <v>582</v>
      </c>
    </row>
    <row r="472" spans="1:2" ht="13.5">
      <c r="A472">
        <v>472</v>
      </c>
      <c r="B472" t="s">
        <v>583</v>
      </c>
    </row>
    <row r="473" spans="1:2" ht="13.5">
      <c r="A473">
        <v>473</v>
      </c>
      <c r="B473" t="s">
        <v>584</v>
      </c>
    </row>
    <row r="474" spans="1:2" ht="13.5">
      <c r="A474">
        <v>474</v>
      </c>
      <c r="B474" t="s">
        <v>585</v>
      </c>
    </row>
    <row r="475" spans="1:2" ht="13.5">
      <c r="A475">
        <v>475</v>
      </c>
      <c r="B475" t="s">
        <v>586</v>
      </c>
    </row>
    <row r="476" spans="1:2" ht="13.5">
      <c r="A476">
        <v>476</v>
      </c>
      <c r="B476" t="s">
        <v>587</v>
      </c>
    </row>
    <row r="477" spans="1:2" ht="13.5">
      <c r="A477">
        <v>477</v>
      </c>
      <c r="B477" t="s">
        <v>588</v>
      </c>
    </row>
    <row r="478" spans="1:2" ht="13.5">
      <c r="A478">
        <v>478</v>
      </c>
      <c r="B478" t="s">
        <v>589</v>
      </c>
    </row>
    <row r="479" spans="1:2" ht="13.5">
      <c r="A479">
        <v>479</v>
      </c>
      <c r="B479" t="s">
        <v>590</v>
      </c>
    </row>
    <row r="480" spans="1:2" ht="13.5">
      <c r="A480">
        <v>480</v>
      </c>
      <c r="B480" t="s">
        <v>591</v>
      </c>
    </row>
    <row r="481" spans="1:2" ht="13.5">
      <c r="A481">
        <v>481</v>
      </c>
      <c r="B481" t="s">
        <v>592</v>
      </c>
    </row>
    <row r="482" spans="1:2" ht="13.5">
      <c r="A482">
        <v>482</v>
      </c>
      <c r="B482" t="s">
        <v>593</v>
      </c>
    </row>
    <row r="483" spans="1:2" ht="13.5">
      <c r="A483">
        <v>483</v>
      </c>
      <c r="B483" t="s">
        <v>594</v>
      </c>
    </row>
    <row r="484" spans="1:2" ht="13.5">
      <c r="A484">
        <v>484</v>
      </c>
      <c r="B484" t="s">
        <v>595</v>
      </c>
    </row>
    <row r="485" spans="1:2" ht="13.5">
      <c r="A485">
        <v>485</v>
      </c>
      <c r="B485" t="s">
        <v>596</v>
      </c>
    </row>
    <row r="486" spans="1:2" ht="13.5">
      <c r="A486">
        <v>486</v>
      </c>
      <c r="B486" t="s">
        <v>597</v>
      </c>
    </row>
    <row r="487" spans="1:2" ht="13.5">
      <c r="A487">
        <v>487</v>
      </c>
      <c r="B487" t="s">
        <v>598</v>
      </c>
    </row>
    <row r="488" spans="1:2" ht="13.5">
      <c r="A488">
        <v>488</v>
      </c>
      <c r="B488" t="s">
        <v>599</v>
      </c>
    </row>
    <row r="489" spans="1:2" ht="13.5">
      <c r="A489">
        <v>489</v>
      </c>
      <c r="B489" t="s">
        <v>600</v>
      </c>
    </row>
    <row r="490" spans="1:2" ht="13.5">
      <c r="A490">
        <v>490</v>
      </c>
      <c r="B490" t="s">
        <v>601</v>
      </c>
    </row>
    <row r="491" spans="1:2" ht="13.5">
      <c r="A491">
        <v>491</v>
      </c>
      <c r="B491" t="s">
        <v>602</v>
      </c>
    </row>
    <row r="492" spans="1:2" ht="13.5">
      <c r="A492">
        <v>492</v>
      </c>
      <c r="B492" t="s">
        <v>603</v>
      </c>
    </row>
    <row r="493" spans="1:2" ht="13.5">
      <c r="A493">
        <v>493</v>
      </c>
      <c r="B493" t="s">
        <v>604</v>
      </c>
    </row>
    <row r="494" spans="1:2" ht="13.5">
      <c r="A494">
        <v>494</v>
      </c>
      <c r="B494" t="s">
        <v>605</v>
      </c>
    </row>
    <row r="495" spans="1:2" ht="13.5">
      <c r="A495">
        <v>495</v>
      </c>
      <c r="B495" t="s">
        <v>606</v>
      </c>
    </row>
    <row r="496" spans="1:2" ht="13.5">
      <c r="A496">
        <v>496</v>
      </c>
      <c r="B496" t="s">
        <v>607</v>
      </c>
    </row>
    <row r="497" spans="1:2" ht="13.5">
      <c r="A497">
        <v>497</v>
      </c>
      <c r="B497" t="s">
        <v>608</v>
      </c>
    </row>
    <row r="498" spans="1:2" ht="13.5">
      <c r="A498">
        <v>498</v>
      </c>
      <c r="B498" t="s">
        <v>609</v>
      </c>
    </row>
    <row r="499" spans="1:2" ht="13.5">
      <c r="A499">
        <v>499</v>
      </c>
      <c r="B499" t="s">
        <v>610</v>
      </c>
    </row>
    <row r="500" spans="1:2" ht="13.5">
      <c r="A500">
        <v>500</v>
      </c>
      <c r="B500" t="s">
        <v>611</v>
      </c>
    </row>
    <row r="501" spans="1:2" ht="13.5">
      <c r="A501">
        <v>501</v>
      </c>
      <c r="B501" t="s">
        <v>612</v>
      </c>
    </row>
    <row r="502" spans="1:2" ht="13.5">
      <c r="A502">
        <v>502</v>
      </c>
      <c r="B502" t="s">
        <v>613</v>
      </c>
    </row>
    <row r="503" spans="1:2" ht="13.5">
      <c r="A503">
        <v>503</v>
      </c>
      <c r="B503" t="s">
        <v>614</v>
      </c>
    </row>
    <row r="504" spans="1:2" ht="13.5">
      <c r="A504">
        <v>504</v>
      </c>
      <c r="B504" t="s">
        <v>615</v>
      </c>
    </row>
    <row r="505" spans="1:2" ht="13.5">
      <c r="A505">
        <v>505</v>
      </c>
      <c r="B505" t="s">
        <v>616</v>
      </c>
    </row>
    <row r="506" spans="1:2" ht="13.5">
      <c r="A506">
        <v>506</v>
      </c>
      <c r="B506" t="s">
        <v>617</v>
      </c>
    </row>
    <row r="507" spans="1:2" ht="13.5">
      <c r="A507">
        <v>507</v>
      </c>
      <c r="B507" t="s">
        <v>618</v>
      </c>
    </row>
    <row r="508" spans="1:2" ht="13.5">
      <c r="A508">
        <v>508</v>
      </c>
      <c r="B508" t="s">
        <v>619</v>
      </c>
    </row>
    <row r="509" spans="1:2" ht="13.5">
      <c r="A509">
        <v>509</v>
      </c>
      <c r="B509" t="s">
        <v>620</v>
      </c>
    </row>
    <row r="510" spans="1:2" ht="13.5">
      <c r="A510">
        <v>510</v>
      </c>
      <c r="B510" t="s">
        <v>621</v>
      </c>
    </row>
    <row r="511" spans="1:2" ht="13.5">
      <c r="A511">
        <v>511</v>
      </c>
      <c r="B511" t="s">
        <v>622</v>
      </c>
    </row>
    <row r="512" spans="1:2" ht="13.5">
      <c r="A512">
        <v>512</v>
      </c>
      <c r="B512" t="s">
        <v>623</v>
      </c>
    </row>
    <row r="513" spans="1:2" ht="13.5">
      <c r="A513">
        <v>513</v>
      </c>
      <c r="B513" t="s">
        <v>624</v>
      </c>
    </row>
    <row r="514" spans="1:2" ht="13.5">
      <c r="A514">
        <v>514</v>
      </c>
      <c r="B514" t="s">
        <v>625</v>
      </c>
    </row>
    <row r="515" spans="1:2" ht="13.5">
      <c r="A515">
        <v>515</v>
      </c>
      <c r="B515" t="s">
        <v>626</v>
      </c>
    </row>
    <row r="516" spans="1:2" ht="13.5">
      <c r="A516">
        <v>516</v>
      </c>
      <c r="B516" t="s">
        <v>627</v>
      </c>
    </row>
    <row r="517" spans="1:2" ht="13.5">
      <c r="A517">
        <v>517</v>
      </c>
      <c r="B517" t="s">
        <v>628</v>
      </c>
    </row>
    <row r="518" spans="1:2" ht="13.5">
      <c r="A518">
        <v>518</v>
      </c>
      <c r="B518" t="s">
        <v>629</v>
      </c>
    </row>
    <row r="519" spans="1:2" ht="13.5">
      <c r="A519">
        <v>519</v>
      </c>
      <c r="B519" t="s">
        <v>630</v>
      </c>
    </row>
    <row r="520" spans="1:2" ht="13.5">
      <c r="A520">
        <v>520</v>
      </c>
      <c r="B520" t="s">
        <v>631</v>
      </c>
    </row>
    <row r="521" spans="1:2" ht="13.5">
      <c r="A521">
        <v>521</v>
      </c>
      <c r="B521" t="s">
        <v>632</v>
      </c>
    </row>
    <row r="522" spans="1:2" ht="13.5">
      <c r="A522">
        <v>522</v>
      </c>
      <c r="B522" t="s">
        <v>633</v>
      </c>
    </row>
    <row r="523" spans="1:2" ht="13.5">
      <c r="A523">
        <v>523</v>
      </c>
      <c r="B523" t="s">
        <v>634</v>
      </c>
    </row>
    <row r="524" spans="1:2" ht="13.5">
      <c r="A524">
        <v>524</v>
      </c>
      <c r="B524" t="s">
        <v>635</v>
      </c>
    </row>
    <row r="525" spans="1:2" ht="13.5">
      <c r="A525">
        <v>525</v>
      </c>
      <c r="B525" t="s">
        <v>636</v>
      </c>
    </row>
    <row r="526" spans="1:2" ht="13.5">
      <c r="A526">
        <v>526</v>
      </c>
      <c r="B526" t="s">
        <v>637</v>
      </c>
    </row>
    <row r="527" spans="1:2" ht="13.5">
      <c r="A527">
        <v>527</v>
      </c>
      <c r="B527" t="s">
        <v>638</v>
      </c>
    </row>
    <row r="528" spans="1:2" ht="13.5">
      <c r="A528">
        <v>528</v>
      </c>
      <c r="B528" t="s">
        <v>639</v>
      </c>
    </row>
    <row r="529" spans="1:2" ht="13.5">
      <c r="A529">
        <v>529</v>
      </c>
      <c r="B529" t="s">
        <v>640</v>
      </c>
    </row>
    <row r="530" spans="1:2" ht="13.5">
      <c r="A530">
        <v>530</v>
      </c>
      <c r="B530" t="s">
        <v>641</v>
      </c>
    </row>
    <row r="531" spans="1:2" ht="13.5">
      <c r="A531">
        <v>531</v>
      </c>
      <c r="B531" t="s">
        <v>642</v>
      </c>
    </row>
    <row r="532" spans="1:2" ht="13.5">
      <c r="A532">
        <v>532</v>
      </c>
      <c r="B532" t="s">
        <v>643</v>
      </c>
    </row>
    <row r="533" spans="1:2" ht="13.5">
      <c r="A533">
        <v>533</v>
      </c>
      <c r="B533" t="s">
        <v>644</v>
      </c>
    </row>
    <row r="534" spans="1:2" ht="13.5">
      <c r="A534">
        <v>534</v>
      </c>
      <c r="B534" t="s">
        <v>645</v>
      </c>
    </row>
    <row r="535" spans="1:2" ht="13.5">
      <c r="A535">
        <v>535</v>
      </c>
      <c r="B535" t="s">
        <v>646</v>
      </c>
    </row>
    <row r="536" spans="1:2" ht="13.5">
      <c r="A536">
        <v>536</v>
      </c>
      <c r="B536" t="s">
        <v>647</v>
      </c>
    </row>
    <row r="537" spans="1:2" ht="13.5">
      <c r="A537">
        <v>537</v>
      </c>
      <c r="B537" t="s">
        <v>648</v>
      </c>
    </row>
    <row r="538" spans="1:2" ht="13.5">
      <c r="A538">
        <v>538</v>
      </c>
      <c r="B538" t="s">
        <v>649</v>
      </c>
    </row>
    <row r="539" spans="1:2" ht="13.5">
      <c r="A539">
        <v>539</v>
      </c>
      <c r="B539" t="s">
        <v>650</v>
      </c>
    </row>
    <row r="540" spans="1:2" ht="13.5">
      <c r="A540">
        <v>540</v>
      </c>
      <c r="B540" t="s">
        <v>651</v>
      </c>
    </row>
    <row r="541" spans="1:2" ht="13.5">
      <c r="A541">
        <v>541</v>
      </c>
      <c r="B541" t="s">
        <v>652</v>
      </c>
    </row>
    <row r="542" spans="1:2" ht="13.5">
      <c r="A542">
        <v>542</v>
      </c>
      <c r="B542" t="s">
        <v>653</v>
      </c>
    </row>
    <row r="543" spans="1:2" ht="13.5">
      <c r="A543">
        <v>543</v>
      </c>
      <c r="B543" t="s">
        <v>654</v>
      </c>
    </row>
    <row r="544" spans="1:2" ht="13.5">
      <c r="A544">
        <v>544</v>
      </c>
      <c r="B544" t="s">
        <v>655</v>
      </c>
    </row>
    <row r="545" spans="1:2" ht="13.5">
      <c r="A545">
        <v>545</v>
      </c>
      <c r="B545" t="s">
        <v>656</v>
      </c>
    </row>
    <row r="546" spans="1:2" ht="13.5">
      <c r="A546">
        <v>546</v>
      </c>
      <c r="B546" t="s">
        <v>657</v>
      </c>
    </row>
    <row r="547" spans="1:2" ht="13.5">
      <c r="A547">
        <v>547</v>
      </c>
      <c r="B547" t="s">
        <v>658</v>
      </c>
    </row>
    <row r="548" spans="1:2" ht="13.5">
      <c r="A548">
        <v>548</v>
      </c>
      <c r="B548" t="s">
        <v>659</v>
      </c>
    </row>
    <row r="549" spans="1:2" ht="13.5">
      <c r="A549">
        <v>549</v>
      </c>
      <c r="B549" t="s">
        <v>660</v>
      </c>
    </row>
    <row r="550" spans="1:2" ht="13.5">
      <c r="A550">
        <v>550</v>
      </c>
      <c r="B550" t="s">
        <v>661</v>
      </c>
    </row>
    <row r="551" spans="1:2" ht="13.5">
      <c r="A551">
        <v>551</v>
      </c>
      <c r="B551" t="s">
        <v>662</v>
      </c>
    </row>
    <row r="552" spans="1:2" ht="13.5">
      <c r="A552">
        <v>552</v>
      </c>
      <c r="B552" t="s">
        <v>663</v>
      </c>
    </row>
    <row r="553" spans="1:2" ht="13.5">
      <c r="A553">
        <v>553</v>
      </c>
      <c r="B553" t="s">
        <v>664</v>
      </c>
    </row>
    <row r="554" spans="1:2" ht="13.5">
      <c r="A554">
        <v>554</v>
      </c>
      <c r="B554" t="s">
        <v>665</v>
      </c>
    </row>
    <row r="555" spans="1:2" ht="13.5">
      <c r="A555">
        <v>555</v>
      </c>
      <c r="B555" t="s">
        <v>666</v>
      </c>
    </row>
    <row r="556" spans="1:2" ht="13.5">
      <c r="A556">
        <v>556</v>
      </c>
      <c r="B556" t="s">
        <v>667</v>
      </c>
    </row>
    <row r="557" spans="1:2" ht="13.5">
      <c r="A557">
        <v>557</v>
      </c>
      <c r="B557" t="s">
        <v>668</v>
      </c>
    </row>
    <row r="558" spans="1:2" ht="13.5">
      <c r="A558">
        <v>558</v>
      </c>
      <c r="B558" t="s">
        <v>669</v>
      </c>
    </row>
    <row r="559" spans="1:2" ht="13.5">
      <c r="A559">
        <v>559</v>
      </c>
      <c r="B559" t="s">
        <v>670</v>
      </c>
    </row>
    <row r="560" spans="1:2" ht="13.5">
      <c r="A560">
        <v>560</v>
      </c>
      <c r="B560" t="s">
        <v>671</v>
      </c>
    </row>
    <row r="561" spans="1:2" ht="13.5">
      <c r="A561">
        <v>561</v>
      </c>
      <c r="B561" t="s">
        <v>672</v>
      </c>
    </row>
    <row r="562" spans="1:2" ht="13.5">
      <c r="A562">
        <v>562</v>
      </c>
      <c r="B562" t="s">
        <v>673</v>
      </c>
    </row>
    <row r="563" spans="1:2" ht="13.5">
      <c r="A563">
        <v>563</v>
      </c>
      <c r="B563" t="s">
        <v>674</v>
      </c>
    </row>
    <row r="564" spans="1:2" ht="13.5">
      <c r="A564">
        <v>564</v>
      </c>
      <c r="B564" t="s">
        <v>675</v>
      </c>
    </row>
    <row r="565" spans="1:2" ht="13.5">
      <c r="A565">
        <v>565</v>
      </c>
      <c r="B565" t="s">
        <v>676</v>
      </c>
    </row>
    <row r="566" spans="1:2" ht="13.5">
      <c r="A566">
        <v>566</v>
      </c>
      <c r="B566" t="s">
        <v>677</v>
      </c>
    </row>
    <row r="567" spans="1:2" ht="13.5">
      <c r="A567">
        <v>567</v>
      </c>
      <c r="B567" t="s">
        <v>678</v>
      </c>
    </row>
    <row r="568" spans="1:2" ht="13.5">
      <c r="A568">
        <v>568</v>
      </c>
      <c r="B568" t="s">
        <v>679</v>
      </c>
    </row>
    <row r="569" spans="1:2" ht="13.5">
      <c r="A569">
        <v>569</v>
      </c>
      <c r="B569" t="s">
        <v>680</v>
      </c>
    </row>
    <row r="570" spans="1:2" ht="13.5">
      <c r="A570">
        <v>570</v>
      </c>
      <c r="B570" t="s">
        <v>681</v>
      </c>
    </row>
    <row r="571" spans="1:2" ht="13.5">
      <c r="A571">
        <v>571</v>
      </c>
      <c r="B571" t="s">
        <v>682</v>
      </c>
    </row>
    <row r="572" spans="1:2" ht="13.5">
      <c r="A572">
        <v>572</v>
      </c>
      <c r="B572" t="s">
        <v>683</v>
      </c>
    </row>
    <row r="573" spans="1:2" ht="13.5">
      <c r="A573">
        <v>573</v>
      </c>
      <c r="B573" t="s">
        <v>684</v>
      </c>
    </row>
    <row r="574" spans="1:2" ht="13.5">
      <c r="A574">
        <v>574</v>
      </c>
      <c r="B574" t="s">
        <v>685</v>
      </c>
    </row>
    <row r="575" spans="1:2" ht="13.5">
      <c r="A575">
        <v>575</v>
      </c>
      <c r="B575" t="s">
        <v>686</v>
      </c>
    </row>
    <row r="576" spans="1:2" ht="13.5">
      <c r="A576">
        <v>576</v>
      </c>
      <c r="B576" t="s">
        <v>687</v>
      </c>
    </row>
    <row r="577" spans="1:2" ht="13.5">
      <c r="A577">
        <v>577</v>
      </c>
      <c r="B577" t="s">
        <v>688</v>
      </c>
    </row>
    <row r="578" spans="1:2" ht="13.5">
      <c r="A578">
        <v>578</v>
      </c>
      <c r="B578" t="s">
        <v>689</v>
      </c>
    </row>
    <row r="579" spans="1:2" ht="13.5">
      <c r="A579">
        <v>579</v>
      </c>
      <c r="B579" t="s">
        <v>690</v>
      </c>
    </row>
    <row r="580" spans="1:2" ht="13.5">
      <c r="A580">
        <v>580</v>
      </c>
      <c r="B580" t="s">
        <v>691</v>
      </c>
    </row>
    <row r="581" spans="1:2" ht="13.5">
      <c r="A581">
        <v>581</v>
      </c>
      <c r="B581" t="s">
        <v>692</v>
      </c>
    </row>
    <row r="582" spans="1:2" ht="13.5">
      <c r="A582">
        <v>582</v>
      </c>
      <c r="B582" t="s">
        <v>693</v>
      </c>
    </row>
    <row r="583" spans="1:2" ht="13.5">
      <c r="A583">
        <v>583</v>
      </c>
      <c r="B583" t="s">
        <v>694</v>
      </c>
    </row>
    <row r="584" spans="1:2" ht="13.5">
      <c r="A584">
        <v>584</v>
      </c>
      <c r="B584" t="s">
        <v>695</v>
      </c>
    </row>
    <row r="585" spans="1:2" ht="13.5">
      <c r="A585">
        <v>585</v>
      </c>
      <c r="B585" t="s">
        <v>696</v>
      </c>
    </row>
    <row r="586" spans="1:2" ht="13.5">
      <c r="A586">
        <v>586</v>
      </c>
      <c r="B586" t="s">
        <v>697</v>
      </c>
    </row>
    <row r="587" spans="1:2" ht="13.5">
      <c r="A587">
        <v>587</v>
      </c>
      <c r="B587" t="s">
        <v>698</v>
      </c>
    </row>
    <row r="588" spans="1:2" ht="13.5">
      <c r="A588">
        <v>588</v>
      </c>
      <c r="B588" t="s">
        <v>699</v>
      </c>
    </row>
    <row r="589" spans="1:2" ht="13.5">
      <c r="A589">
        <v>589</v>
      </c>
      <c r="B589" t="s">
        <v>700</v>
      </c>
    </row>
    <row r="590" spans="1:2" ht="13.5">
      <c r="A590">
        <v>590</v>
      </c>
      <c r="B590" t="s">
        <v>701</v>
      </c>
    </row>
    <row r="591" spans="1:2" ht="13.5">
      <c r="A591">
        <v>591</v>
      </c>
      <c r="B591" t="s">
        <v>702</v>
      </c>
    </row>
    <row r="592" spans="1:2" ht="13.5">
      <c r="A592">
        <v>592</v>
      </c>
      <c r="B592" t="s">
        <v>703</v>
      </c>
    </row>
    <row r="593" spans="1:2" ht="13.5">
      <c r="A593">
        <v>593</v>
      </c>
      <c r="B593" t="s">
        <v>704</v>
      </c>
    </row>
    <row r="594" spans="1:2" ht="13.5">
      <c r="A594">
        <v>594</v>
      </c>
      <c r="B594" t="s">
        <v>705</v>
      </c>
    </row>
    <row r="595" spans="1:2" ht="13.5">
      <c r="A595">
        <v>595</v>
      </c>
      <c r="B595" t="s">
        <v>706</v>
      </c>
    </row>
    <row r="596" spans="1:2" ht="13.5">
      <c r="A596">
        <v>596</v>
      </c>
      <c r="B596" t="s">
        <v>707</v>
      </c>
    </row>
    <row r="597" spans="1:2" ht="13.5">
      <c r="A597">
        <v>597</v>
      </c>
      <c r="B597" t="s">
        <v>708</v>
      </c>
    </row>
    <row r="598" spans="1:2" ht="13.5">
      <c r="A598">
        <v>598</v>
      </c>
      <c r="B598" t="s">
        <v>709</v>
      </c>
    </row>
    <row r="599" spans="1:2" ht="13.5">
      <c r="A599">
        <v>599</v>
      </c>
      <c r="B599" t="s">
        <v>710</v>
      </c>
    </row>
    <row r="600" spans="1:2" ht="13.5">
      <c r="A600">
        <v>600</v>
      </c>
      <c r="B600" t="s">
        <v>711</v>
      </c>
    </row>
    <row r="601" spans="1:2" ht="13.5">
      <c r="A601">
        <v>601</v>
      </c>
      <c r="B601" t="s">
        <v>712</v>
      </c>
    </row>
    <row r="602" spans="1:2" ht="13.5">
      <c r="A602">
        <v>602</v>
      </c>
      <c r="B602" t="s">
        <v>713</v>
      </c>
    </row>
    <row r="603" spans="1:2" ht="13.5">
      <c r="A603">
        <v>603</v>
      </c>
      <c r="B603" t="s">
        <v>714</v>
      </c>
    </row>
    <row r="604" spans="1:2" ht="13.5">
      <c r="A604">
        <v>604</v>
      </c>
      <c r="B604" t="s">
        <v>715</v>
      </c>
    </row>
    <row r="605" spans="1:2" ht="13.5">
      <c r="A605">
        <v>605</v>
      </c>
      <c r="B605" t="s">
        <v>716</v>
      </c>
    </row>
    <row r="606" spans="1:2" ht="13.5">
      <c r="A606">
        <v>606</v>
      </c>
      <c r="B606" t="s">
        <v>717</v>
      </c>
    </row>
    <row r="607" spans="1:2" ht="13.5">
      <c r="A607">
        <v>607</v>
      </c>
      <c r="B607" t="s">
        <v>718</v>
      </c>
    </row>
    <row r="608" spans="1:2" ht="13.5">
      <c r="A608">
        <v>608</v>
      </c>
      <c r="B608" t="s">
        <v>719</v>
      </c>
    </row>
    <row r="609" spans="1:2" ht="13.5">
      <c r="A609">
        <v>609</v>
      </c>
      <c r="B609" t="s">
        <v>720</v>
      </c>
    </row>
    <row r="610" spans="1:2" ht="13.5">
      <c r="A610">
        <v>610</v>
      </c>
      <c r="B610" t="s">
        <v>721</v>
      </c>
    </row>
    <row r="611" spans="1:2" ht="13.5">
      <c r="A611">
        <v>611</v>
      </c>
      <c r="B611" t="s">
        <v>722</v>
      </c>
    </row>
    <row r="612" spans="1:2" ht="13.5">
      <c r="A612">
        <v>612</v>
      </c>
      <c r="B612" t="s">
        <v>723</v>
      </c>
    </row>
    <row r="613" spans="1:2" ht="13.5">
      <c r="A613">
        <v>613</v>
      </c>
      <c r="B613" t="s">
        <v>724</v>
      </c>
    </row>
    <row r="614" spans="1:2" ht="13.5">
      <c r="A614">
        <v>614</v>
      </c>
      <c r="B614" t="s">
        <v>725</v>
      </c>
    </row>
    <row r="615" spans="1:2" ht="13.5">
      <c r="A615">
        <v>615</v>
      </c>
      <c r="B615" t="s">
        <v>726</v>
      </c>
    </row>
    <row r="616" spans="1:2" ht="13.5">
      <c r="A616">
        <v>616</v>
      </c>
      <c r="B616" t="s">
        <v>727</v>
      </c>
    </row>
    <row r="617" spans="1:2" ht="13.5">
      <c r="A617">
        <v>617</v>
      </c>
      <c r="B617" t="s">
        <v>728</v>
      </c>
    </row>
    <row r="618" spans="1:2" ht="13.5">
      <c r="A618">
        <v>618</v>
      </c>
      <c r="B618" t="s">
        <v>729</v>
      </c>
    </row>
    <row r="619" spans="1:2" ht="13.5">
      <c r="A619">
        <v>619</v>
      </c>
      <c r="B619" t="s">
        <v>730</v>
      </c>
    </row>
    <row r="620" spans="1:2" ht="13.5">
      <c r="A620">
        <v>620</v>
      </c>
      <c r="B620" t="s">
        <v>731</v>
      </c>
    </row>
    <row r="621" spans="1:2" ht="13.5">
      <c r="A621">
        <v>621</v>
      </c>
      <c r="B621" t="s">
        <v>732</v>
      </c>
    </row>
    <row r="622" spans="1:2" ht="13.5">
      <c r="A622">
        <v>622</v>
      </c>
      <c r="B622" t="s">
        <v>733</v>
      </c>
    </row>
    <row r="623" spans="1:2" ht="13.5">
      <c r="A623">
        <v>623</v>
      </c>
      <c r="B623" t="s">
        <v>734</v>
      </c>
    </row>
    <row r="624" spans="1:2" ht="13.5">
      <c r="A624">
        <v>624</v>
      </c>
      <c r="B624" t="s">
        <v>735</v>
      </c>
    </row>
    <row r="625" spans="1:2" ht="13.5">
      <c r="A625">
        <v>625</v>
      </c>
      <c r="B625" t="s">
        <v>736</v>
      </c>
    </row>
    <row r="626" spans="1:2" ht="13.5">
      <c r="A626">
        <v>626</v>
      </c>
      <c r="B626" t="s">
        <v>737</v>
      </c>
    </row>
    <row r="627" spans="1:2" ht="13.5">
      <c r="A627">
        <v>627</v>
      </c>
      <c r="B627" t="s">
        <v>738</v>
      </c>
    </row>
    <row r="628" spans="1:2" ht="13.5">
      <c r="A628">
        <v>628</v>
      </c>
      <c r="B628" t="s">
        <v>739</v>
      </c>
    </row>
    <row r="629" spans="1:2" ht="13.5">
      <c r="A629">
        <v>629</v>
      </c>
      <c r="B629" t="s">
        <v>740</v>
      </c>
    </row>
    <row r="630" spans="1:2" ht="13.5">
      <c r="A630">
        <v>630</v>
      </c>
      <c r="B630" t="s">
        <v>741</v>
      </c>
    </row>
    <row r="631" spans="1:2" ht="13.5">
      <c r="A631">
        <v>631</v>
      </c>
      <c r="B631" t="s">
        <v>742</v>
      </c>
    </row>
    <row r="632" spans="1:2" ht="13.5">
      <c r="A632">
        <v>632</v>
      </c>
      <c r="B632" t="s">
        <v>743</v>
      </c>
    </row>
    <row r="633" spans="1:2" ht="13.5">
      <c r="A633">
        <v>633</v>
      </c>
      <c r="B633" t="s">
        <v>744</v>
      </c>
    </row>
    <row r="634" spans="1:2" ht="13.5">
      <c r="A634">
        <v>634</v>
      </c>
      <c r="B634" t="s">
        <v>745</v>
      </c>
    </row>
    <row r="635" spans="1:2" ht="13.5">
      <c r="A635">
        <v>635</v>
      </c>
      <c r="B635" t="s">
        <v>746</v>
      </c>
    </row>
    <row r="636" spans="1:2" ht="13.5">
      <c r="A636">
        <v>636</v>
      </c>
      <c r="B636" t="s">
        <v>747</v>
      </c>
    </row>
    <row r="637" spans="1:2" ht="13.5">
      <c r="A637">
        <v>637</v>
      </c>
      <c r="B637" t="s">
        <v>748</v>
      </c>
    </row>
    <row r="638" spans="1:2" ht="13.5">
      <c r="A638">
        <v>638</v>
      </c>
      <c r="B638" t="s">
        <v>749</v>
      </c>
    </row>
    <row r="639" spans="1:2" ht="13.5">
      <c r="A639">
        <v>639</v>
      </c>
      <c r="B639" t="s">
        <v>750</v>
      </c>
    </row>
    <row r="640" spans="1:2" ht="13.5">
      <c r="A640">
        <v>640</v>
      </c>
      <c r="B640" t="s">
        <v>751</v>
      </c>
    </row>
    <row r="641" spans="1:2" ht="13.5">
      <c r="A641">
        <v>641</v>
      </c>
      <c r="B641" t="s">
        <v>752</v>
      </c>
    </row>
    <row r="642" spans="1:2" ht="13.5">
      <c r="A642">
        <v>642</v>
      </c>
      <c r="B642" t="s">
        <v>753</v>
      </c>
    </row>
    <row r="643" spans="1:2" ht="13.5">
      <c r="A643">
        <v>643</v>
      </c>
      <c r="B643" t="s">
        <v>754</v>
      </c>
    </row>
    <row r="644" spans="1:2" ht="13.5">
      <c r="A644">
        <v>644</v>
      </c>
      <c r="B644" t="s">
        <v>755</v>
      </c>
    </row>
    <row r="645" spans="1:2" ht="13.5">
      <c r="A645">
        <v>645</v>
      </c>
      <c r="B645" t="s">
        <v>756</v>
      </c>
    </row>
    <row r="646" spans="1:2" ht="13.5">
      <c r="A646">
        <v>646</v>
      </c>
      <c r="B646" t="s">
        <v>757</v>
      </c>
    </row>
    <row r="647" spans="1:2" ht="13.5">
      <c r="A647">
        <v>647</v>
      </c>
      <c r="B647" t="s">
        <v>758</v>
      </c>
    </row>
    <row r="648" spans="1:2" ht="13.5">
      <c r="A648">
        <v>648</v>
      </c>
      <c r="B648" t="s">
        <v>759</v>
      </c>
    </row>
    <row r="649" spans="1:2" ht="13.5">
      <c r="A649">
        <v>649</v>
      </c>
      <c r="B649" t="s">
        <v>760</v>
      </c>
    </row>
    <row r="650" spans="1:2" ht="13.5">
      <c r="A650">
        <v>650</v>
      </c>
      <c r="B650" t="s">
        <v>761</v>
      </c>
    </row>
    <row r="651" spans="1:2" ht="13.5">
      <c r="A651">
        <v>651</v>
      </c>
      <c r="B651" t="s">
        <v>762</v>
      </c>
    </row>
    <row r="652" spans="1:2" ht="13.5">
      <c r="A652">
        <v>652</v>
      </c>
      <c r="B652" t="s">
        <v>763</v>
      </c>
    </row>
    <row r="653" spans="1:2" ht="13.5">
      <c r="A653">
        <v>653</v>
      </c>
      <c r="B653" t="s">
        <v>764</v>
      </c>
    </row>
    <row r="654" spans="1:2" ht="13.5">
      <c r="A654">
        <v>654</v>
      </c>
      <c r="B654" t="s">
        <v>765</v>
      </c>
    </row>
    <row r="655" spans="1:2" ht="13.5">
      <c r="A655">
        <v>655</v>
      </c>
      <c r="B655" t="s">
        <v>766</v>
      </c>
    </row>
    <row r="656" spans="1:2" ht="13.5">
      <c r="A656">
        <v>656</v>
      </c>
      <c r="B656" t="s">
        <v>767</v>
      </c>
    </row>
    <row r="657" spans="1:2" ht="13.5">
      <c r="A657">
        <v>657</v>
      </c>
      <c r="B657" t="s">
        <v>768</v>
      </c>
    </row>
    <row r="658" spans="1:2" ht="13.5">
      <c r="A658">
        <v>658</v>
      </c>
      <c r="B658" t="s">
        <v>769</v>
      </c>
    </row>
    <row r="659" spans="1:2" ht="13.5">
      <c r="A659">
        <v>659</v>
      </c>
      <c r="B659" t="s">
        <v>770</v>
      </c>
    </row>
    <row r="660" spans="1:2" ht="13.5">
      <c r="A660">
        <v>660</v>
      </c>
      <c r="B660" t="s">
        <v>771</v>
      </c>
    </row>
    <row r="661" spans="1:2" ht="13.5">
      <c r="A661">
        <v>661</v>
      </c>
      <c r="B661" t="s">
        <v>772</v>
      </c>
    </row>
    <row r="662" spans="1:2" ht="13.5">
      <c r="A662">
        <v>662</v>
      </c>
      <c r="B662" t="s">
        <v>773</v>
      </c>
    </row>
    <row r="663" spans="1:2" ht="13.5">
      <c r="A663">
        <v>663</v>
      </c>
      <c r="B663" t="s">
        <v>774</v>
      </c>
    </row>
    <row r="664" spans="1:2" ht="13.5">
      <c r="A664">
        <v>664</v>
      </c>
      <c r="B664" t="s">
        <v>775</v>
      </c>
    </row>
    <row r="665" spans="1:2" ht="13.5">
      <c r="A665">
        <v>665</v>
      </c>
      <c r="B665" t="s">
        <v>776</v>
      </c>
    </row>
    <row r="666" spans="1:2" ht="13.5">
      <c r="A666">
        <v>666</v>
      </c>
      <c r="B666" t="s">
        <v>777</v>
      </c>
    </row>
    <row r="667" spans="1:2" ht="13.5">
      <c r="A667">
        <v>667</v>
      </c>
      <c r="B667" t="s">
        <v>778</v>
      </c>
    </row>
    <row r="668" spans="1:2" ht="13.5">
      <c r="A668">
        <v>668</v>
      </c>
      <c r="B668" t="s">
        <v>779</v>
      </c>
    </row>
    <row r="669" spans="1:2" ht="13.5">
      <c r="A669">
        <v>669</v>
      </c>
      <c r="B669" t="s">
        <v>780</v>
      </c>
    </row>
    <row r="670" spans="1:2" ht="13.5">
      <c r="A670">
        <v>670</v>
      </c>
      <c r="B670" t="s">
        <v>781</v>
      </c>
    </row>
    <row r="671" spans="1:2" ht="13.5">
      <c r="A671">
        <v>671</v>
      </c>
      <c r="B671" t="s">
        <v>782</v>
      </c>
    </row>
    <row r="672" spans="1:2" ht="13.5">
      <c r="A672">
        <v>672</v>
      </c>
      <c r="B672" t="s">
        <v>783</v>
      </c>
    </row>
    <row r="673" spans="1:2" ht="13.5">
      <c r="A673">
        <v>673</v>
      </c>
      <c r="B673" t="s">
        <v>784</v>
      </c>
    </row>
    <row r="674" spans="1:2" ht="13.5">
      <c r="A674">
        <v>674</v>
      </c>
      <c r="B674" t="s">
        <v>785</v>
      </c>
    </row>
    <row r="675" spans="1:2" ht="13.5">
      <c r="A675">
        <v>675</v>
      </c>
      <c r="B675" t="s">
        <v>786</v>
      </c>
    </row>
    <row r="676" spans="1:2" ht="13.5">
      <c r="A676">
        <v>676</v>
      </c>
      <c r="B676" t="s">
        <v>787</v>
      </c>
    </row>
    <row r="677" spans="1:2" ht="13.5">
      <c r="A677">
        <v>677</v>
      </c>
      <c r="B677" t="s">
        <v>788</v>
      </c>
    </row>
    <row r="678" spans="1:2" ht="13.5">
      <c r="A678">
        <v>678</v>
      </c>
      <c r="B678" t="s">
        <v>789</v>
      </c>
    </row>
    <row r="679" spans="1:2" ht="13.5">
      <c r="A679">
        <v>679</v>
      </c>
      <c r="B679" t="s">
        <v>790</v>
      </c>
    </row>
    <row r="680" spans="1:2" ht="13.5">
      <c r="A680">
        <v>680</v>
      </c>
      <c r="B680" t="s">
        <v>791</v>
      </c>
    </row>
    <row r="681" spans="1:2" ht="13.5">
      <c r="A681">
        <v>681</v>
      </c>
      <c r="B681" t="s">
        <v>792</v>
      </c>
    </row>
    <row r="682" spans="1:2" ht="13.5">
      <c r="A682">
        <v>682</v>
      </c>
      <c r="B682" t="s">
        <v>793</v>
      </c>
    </row>
    <row r="683" spans="1:2" ht="13.5">
      <c r="A683">
        <v>683</v>
      </c>
      <c r="B683" t="s">
        <v>794</v>
      </c>
    </row>
    <row r="684" spans="1:2" ht="13.5">
      <c r="A684">
        <v>684</v>
      </c>
      <c r="B684" t="s">
        <v>795</v>
      </c>
    </row>
    <row r="685" spans="1:2" ht="13.5">
      <c r="A685">
        <v>685</v>
      </c>
      <c r="B685" t="s">
        <v>796</v>
      </c>
    </row>
    <row r="686" spans="1:2" ht="13.5">
      <c r="A686">
        <v>686</v>
      </c>
      <c r="B686" t="s">
        <v>797</v>
      </c>
    </row>
    <row r="687" spans="1:2" ht="13.5">
      <c r="A687">
        <v>687</v>
      </c>
      <c r="B687" t="s">
        <v>798</v>
      </c>
    </row>
    <row r="688" spans="1:2" ht="13.5">
      <c r="A688">
        <v>688</v>
      </c>
      <c r="B688" t="s">
        <v>799</v>
      </c>
    </row>
    <row r="689" spans="1:2" ht="13.5">
      <c r="A689">
        <v>689</v>
      </c>
      <c r="B689" t="s">
        <v>800</v>
      </c>
    </row>
    <row r="690" spans="1:2" ht="13.5">
      <c r="A690">
        <v>690</v>
      </c>
      <c r="B690" t="s">
        <v>801</v>
      </c>
    </row>
    <row r="691" spans="1:2" ht="13.5">
      <c r="A691">
        <v>691</v>
      </c>
      <c r="B691" t="s">
        <v>802</v>
      </c>
    </row>
    <row r="692" spans="1:2" ht="13.5">
      <c r="A692">
        <v>692</v>
      </c>
      <c r="B692" t="s">
        <v>803</v>
      </c>
    </row>
    <row r="693" spans="1:2" ht="13.5">
      <c r="A693">
        <v>693</v>
      </c>
      <c r="B693" t="s">
        <v>804</v>
      </c>
    </row>
    <row r="694" spans="1:2" ht="13.5">
      <c r="A694">
        <v>694</v>
      </c>
      <c r="B694" t="s">
        <v>805</v>
      </c>
    </row>
    <row r="695" spans="1:2" ht="13.5">
      <c r="A695">
        <v>695</v>
      </c>
      <c r="B695" t="s">
        <v>806</v>
      </c>
    </row>
    <row r="696" spans="1:2" ht="13.5">
      <c r="A696">
        <v>696</v>
      </c>
      <c r="B696" t="s">
        <v>807</v>
      </c>
    </row>
    <row r="697" spans="1:2" ht="13.5">
      <c r="A697">
        <v>697</v>
      </c>
      <c r="B697" t="s">
        <v>808</v>
      </c>
    </row>
    <row r="698" spans="1:2" ht="13.5">
      <c r="A698">
        <v>698</v>
      </c>
      <c r="B698" t="s">
        <v>809</v>
      </c>
    </row>
    <row r="699" spans="1:2" ht="13.5">
      <c r="A699">
        <v>699</v>
      </c>
      <c r="B699" t="s">
        <v>810</v>
      </c>
    </row>
    <row r="700" spans="1:2" ht="13.5">
      <c r="A700">
        <v>700</v>
      </c>
      <c r="B700" t="s">
        <v>811</v>
      </c>
    </row>
    <row r="701" spans="1:2" ht="13.5">
      <c r="A701">
        <v>701</v>
      </c>
      <c r="B701" t="s">
        <v>812</v>
      </c>
    </row>
    <row r="702" spans="1:2" ht="13.5">
      <c r="A702">
        <v>702</v>
      </c>
      <c r="B702" t="s">
        <v>813</v>
      </c>
    </row>
    <row r="703" spans="1:2" ht="13.5">
      <c r="A703">
        <v>703</v>
      </c>
      <c r="B703" t="s">
        <v>814</v>
      </c>
    </row>
    <row r="704" spans="1:2" ht="13.5">
      <c r="A704">
        <v>704</v>
      </c>
      <c r="B704" t="s">
        <v>815</v>
      </c>
    </row>
    <row r="705" spans="1:2" ht="13.5">
      <c r="A705">
        <v>705</v>
      </c>
      <c r="B705" t="s">
        <v>816</v>
      </c>
    </row>
    <row r="706" spans="1:2" ht="13.5">
      <c r="A706">
        <v>706</v>
      </c>
      <c r="B706" t="s">
        <v>817</v>
      </c>
    </row>
    <row r="707" spans="1:2" ht="13.5">
      <c r="A707">
        <v>707</v>
      </c>
      <c r="B707" t="s">
        <v>818</v>
      </c>
    </row>
    <row r="708" spans="1:2" ht="13.5">
      <c r="A708">
        <v>708</v>
      </c>
      <c r="B708" t="s">
        <v>819</v>
      </c>
    </row>
    <row r="709" spans="1:2" ht="13.5">
      <c r="A709">
        <v>709</v>
      </c>
      <c r="B709" t="s">
        <v>820</v>
      </c>
    </row>
    <row r="710" spans="1:2" ht="13.5">
      <c r="A710">
        <v>710</v>
      </c>
      <c r="B710" t="s">
        <v>821</v>
      </c>
    </row>
    <row r="711" spans="1:2" ht="13.5">
      <c r="A711">
        <v>711</v>
      </c>
      <c r="B711" t="s">
        <v>822</v>
      </c>
    </row>
    <row r="712" spans="1:2" ht="13.5">
      <c r="A712">
        <v>712</v>
      </c>
      <c r="B712" t="s">
        <v>823</v>
      </c>
    </row>
    <row r="713" spans="1:2" ht="13.5">
      <c r="A713">
        <v>713</v>
      </c>
      <c r="B713" t="s">
        <v>824</v>
      </c>
    </row>
    <row r="714" spans="1:2" ht="13.5">
      <c r="A714">
        <v>714</v>
      </c>
      <c r="B714" t="s">
        <v>825</v>
      </c>
    </row>
    <row r="715" spans="1:2" ht="13.5">
      <c r="A715">
        <v>715</v>
      </c>
      <c r="B715" t="s">
        <v>826</v>
      </c>
    </row>
    <row r="716" spans="1:2" ht="13.5">
      <c r="A716">
        <v>716</v>
      </c>
      <c r="B716" t="s">
        <v>827</v>
      </c>
    </row>
    <row r="717" spans="1:2" ht="13.5">
      <c r="A717">
        <v>717</v>
      </c>
      <c r="B717" t="s">
        <v>828</v>
      </c>
    </row>
    <row r="718" spans="1:2" ht="13.5">
      <c r="A718">
        <v>718</v>
      </c>
      <c r="B718" t="s">
        <v>829</v>
      </c>
    </row>
    <row r="719" spans="1:2" ht="13.5">
      <c r="A719">
        <v>719</v>
      </c>
      <c r="B719" t="s">
        <v>830</v>
      </c>
    </row>
    <row r="720" spans="1:2" ht="13.5">
      <c r="A720">
        <v>720</v>
      </c>
      <c r="B720" t="s">
        <v>831</v>
      </c>
    </row>
    <row r="721" spans="1:2" ht="13.5">
      <c r="A721">
        <v>721</v>
      </c>
      <c r="B721" t="s">
        <v>832</v>
      </c>
    </row>
    <row r="722" spans="1:2" ht="13.5">
      <c r="A722">
        <v>722</v>
      </c>
      <c r="B722" t="s">
        <v>833</v>
      </c>
    </row>
    <row r="723" spans="1:2" ht="13.5">
      <c r="A723">
        <v>723</v>
      </c>
      <c r="B723" t="s">
        <v>834</v>
      </c>
    </row>
    <row r="724" spans="1:2" ht="13.5">
      <c r="A724">
        <v>724</v>
      </c>
      <c r="B724" t="s">
        <v>835</v>
      </c>
    </row>
    <row r="725" spans="1:2" ht="13.5">
      <c r="A725">
        <v>725</v>
      </c>
      <c r="B725" t="s">
        <v>836</v>
      </c>
    </row>
    <row r="726" spans="1:2" ht="13.5">
      <c r="A726">
        <v>726</v>
      </c>
      <c r="B726" t="s">
        <v>837</v>
      </c>
    </row>
    <row r="727" spans="1:2" ht="13.5">
      <c r="A727">
        <v>727</v>
      </c>
      <c r="B727" t="s">
        <v>838</v>
      </c>
    </row>
    <row r="728" spans="1:2" ht="13.5">
      <c r="A728">
        <v>728</v>
      </c>
      <c r="B728" t="s">
        <v>839</v>
      </c>
    </row>
    <row r="729" spans="1:2" ht="13.5">
      <c r="A729">
        <v>729</v>
      </c>
      <c r="B729" t="s">
        <v>840</v>
      </c>
    </row>
    <row r="730" spans="1:2" ht="13.5">
      <c r="A730">
        <v>730</v>
      </c>
      <c r="B730" t="s">
        <v>841</v>
      </c>
    </row>
    <row r="731" spans="1:2" ht="13.5">
      <c r="A731">
        <v>731</v>
      </c>
      <c r="B731" t="s">
        <v>842</v>
      </c>
    </row>
    <row r="732" spans="1:2" ht="13.5">
      <c r="A732">
        <v>732</v>
      </c>
      <c r="B732" t="s">
        <v>843</v>
      </c>
    </row>
    <row r="733" spans="1:2" ht="13.5">
      <c r="A733">
        <v>733</v>
      </c>
      <c r="B733" t="s">
        <v>844</v>
      </c>
    </row>
    <row r="734" spans="1:2" ht="13.5">
      <c r="A734">
        <v>734</v>
      </c>
      <c r="B734" t="s">
        <v>845</v>
      </c>
    </row>
    <row r="735" spans="1:2" ht="13.5">
      <c r="A735">
        <v>735</v>
      </c>
      <c r="B735" t="s">
        <v>846</v>
      </c>
    </row>
    <row r="736" spans="1:2" ht="13.5">
      <c r="A736">
        <v>736</v>
      </c>
      <c r="B736" t="s">
        <v>847</v>
      </c>
    </row>
    <row r="737" spans="1:2" ht="13.5">
      <c r="A737">
        <v>737</v>
      </c>
      <c r="B737" t="s">
        <v>848</v>
      </c>
    </row>
    <row r="738" spans="1:2" ht="13.5">
      <c r="A738">
        <v>738</v>
      </c>
      <c r="B738" t="s">
        <v>849</v>
      </c>
    </row>
    <row r="739" spans="1:2" ht="13.5">
      <c r="A739">
        <v>739</v>
      </c>
      <c r="B739" t="s">
        <v>850</v>
      </c>
    </row>
    <row r="740" spans="1:2" ht="13.5">
      <c r="A740">
        <v>740</v>
      </c>
      <c r="B740" t="s">
        <v>851</v>
      </c>
    </row>
    <row r="741" spans="1:2" ht="13.5">
      <c r="A741">
        <v>741</v>
      </c>
      <c r="B741" t="s">
        <v>852</v>
      </c>
    </row>
    <row r="742" spans="1:2" ht="13.5">
      <c r="A742">
        <v>742</v>
      </c>
      <c r="B742" t="s">
        <v>853</v>
      </c>
    </row>
    <row r="743" spans="1:2" ht="13.5">
      <c r="A743">
        <v>743</v>
      </c>
      <c r="B743" t="s">
        <v>854</v>
      </c>
    </row>
    <row r="744" spans="1:2" ht="13.5">
      <c r="A744">
        <v>744</v>
      </c>
      <c r="B744" t="s">
        <v>855</v>
      </c>
    </row>
    <row r="745" spans="1:2" ht="13.5">
      <c r="A745">
        <v>745</v>
      </c>
      <c r="B745" t="s">
        <v>856</v>
      </c>
    </row>
    <row r="746" spans="1:2" ht="13.5">
      <c r="A746">
        <v>746</v>
      </c>
      <c r="B746" t="s">
        <v>857</v>
      </c>
    </row>
    <row r="747" spans="1:2" ht="13.5">
      <c r="A747">
        <v>747</v>
      </c>
      <c r="B747" t="s">
        <v>858</v>
      </c>
    </row>
    <row r="748" spans="1:2" ht="13.5">
      <c r="A748">
        <v>748</v>
      </c>
      <c r="B748" t="s">
        <v>859</v>
      </c>
    </row>
    <row r="749" spans="1:2" ht="13.5">
      <c r="A749">
        <v>749</v>
      </c>
      <c r="B749" t="s">
        <v>860</v>
      </c>
    </row>
    <row r="750" spans="1:2" ht="13.5">
      <c r="A750">
        <v>750</v>
      </c>
      <c r="B750" t="s">
        <v>861</v>
      </c>
    </row>
    <row r="751" spans="1:2" ht="13.5">
      <c r="A751">
        <v>751</v>
      </c>
      <c r="B751" t="s">
        <v>862</v>
      </c>
    </row>
    <row r="752" spans="1:2" ht="13.5">
      <c r="A752">
        <v>752</v>
      </c>
      <c r="B752" t="s">
        <v>863</v>
      </c>
    </row>
    <row r="753" spans="1:2" ht="13.5">
      <c r="A753">
        <v>753</v>
      </c>
      <c r="B753" t="s">
        <v>864</v>
      </c>
    </row>
    <row r="754" spans="1:2" ht="13.5">
      <c r="A754">
        <v>754</v>
      </c>
      <c r="B754" t="s">
        <v>865</v>
      </c>
    </row>
    <row r="755" spans="1:2" ht="13.5">
      <c r="A755">
        <v>755</v>
      </c>
      <c r="B755" t="s">
        <v>866</v>
      </c>
    </row>
    <row r="756" spans="1:2" ht="13.5">
      <c r="A756">
        <v>756</v>
      </c>
      <c r="B756" t="s">
        <v>867</v>
      </c>
    </row>
    <row r="757" spans="1:2" ht="13.5">
      <c r="A757">
        <v>757</v>
      </c>
      <c r="B757" t="s">
        <v>868</v>
      </c>
    </row>
    <row r="758" spans="1:2" ht="13.5">
      <c r="A758">
        <v>758</v>
      </c>
      <c r="B758" t="s">
        <v>869</v>
      </c>
    </row>
    <row r="759" spans="1:2" ht="13.5">
      <c r="A759">
        <v>759</v>
      </c>
      <c r="B759" t="s">
        <v>870</v>
      </c>
    </row>
    <row r="760" spans="1:2" ht="13.5">
      <c r="A760">
        <v>760</v>
      </c>
      <c r="B760" t="s">
        <v>871</v>
      </c>
    </row>
    <row r="761" spans="1:2" ht="13.5">
      <c r="A761">
        <v>761</v>
      </c>
      <c r="B761" t="s">
        <v>872</v>
      </c>
    </row>
    <row r="762" spans="1:2" ht="13.5">
      <c r="A762">
        <v>762</v>
      </c>
      <c r="B762" t="s">
        <v>873</v>
      </c>
    </row>
    <row r="763" spans="1:2" ht="13.5">
      <c r="A763">
        <v>763</v>
      </c>
      <c r="B763" t="s">
        <v>874</v>
      </c>
    </row>
    <row r="764" spans="1:2" ht="13.5">
      <c r="A764">
        <v>764</v>
      </c>
      <c r="B764" t="s">
        <v>875</v>
      </c>
    </row>
    <row r="765" spans="1:2" ht="13.5">
      <c r="A765">
        <v>765</v>
      </c>
      <c r="B765" t="s">
        <v>876</v>
      </c>
    </row>
    <row r="766" spans="1:2" ht="13.5">
      <c r="A766">
        <v>766</v>
      </c>
      <c r="B766" t="s">
        <v>877</v>
      </c>
    </row>
    <row r="767" spans="1:2" ht="13.5">
      <c r="A767">
        <v>767</v>
      </c>
      <c r="B767" t="s">
        <v>878</v>
      </c>
    </row>
    <row r="768" spans="1:2" ht="13.5">
      <c r="A768">
        <v>768</v>
      </c>
      <c r="B768" t="s">
        <v>879</v>
      </c>
    </row>
    <row r="769" spans="1:2" ht="13.5">
      <c r="A769">
        <v>769</v>
      </c>
      <c r="B769" t="s">
        <v>880</v>
      </c>
    </row>
    <row r="770" spans="1:2" ht="13.5">
      <c r="A770">
        <v>770</v>
      </c>
      <c r="B770" t="s">
        <v>881</v>
      </c>
    </row>
    <row r="771" spans="1:2" ht="13.5">
      <c r="A771">
        <v>771</v>
      </c>
      <c r="B771" t="s">
        <v>882</v>
      </c>
    </row>
    <row r="772" spans="1:2" ht="13.5">
      <c r="A772">
        <v>772</v>
      </c>
      <c r="B772" t="s">
        <v>883</v>
      </c>
    </row>
    <row r="773" spans="1:2" ht="13.5">
      <c r="A773">
        <v>773</v>
      </c>
      <c r="B773" t="s">
        <v>884</v>
      </c>
    </row>
    <row r="774" spans="1:2" ht="13.5">
      <c r="A774">
        <v>774</v>
      </c>
      <c r="B774" t="s">
        <v>885</v>
      </c>
    </row>
    <row r="775" spans="1:2" ht="13.5">
      <c r="A775">
        <v>775</v>
      </c>
      <c r="B775" t="s">
        <v>886</v>
      </c>
    </row>
    <row r="776" spans="1:2" ht="13.5">
      <c r="A776">
        <v>776</v>
      </c>
      <c r="B776" t="s">
        <v>887</v>
      </c>
    </row>
    <row r="777" spans="1:2" ht="13.5">
      <c r="A777">
        <v>777</v>
      </c>
      <c r="B777" t="s">
        <v>888</v>
      </c>
    </row>
    <row r="778" spans="1:2" ht="13.5">
      <c r="A778">
        <v>778</v>
      </c>
      <c r="B778" t="s">
        <v>889</v>
      </c>
    </row>
    <row r="779" spans="1:2" ht="13.5">
      <c r="A779">
        <v>779</v>
      </c>
      <c r="B779" t="s">
        <v>890</v>
      </c>
    </row>
    <row r="780" spans="1:2" ht="13.5">
      <c r="A780">
        <v>780</v>
      </c>
      <c r="B780" t="s">
        <v>891</v>
      </c>
    </row>
    <row r="781" spans="1:2" ht="13.5">
      <c r="A781">
        <v>781</v>
      </c>
      <c r="B781" t="s">
        <v>892</v>
      </c>
    </row>
    <row r="782" spans="1:2" ht="13.5">
      <c r="A782">
        <v>782</v>
      </c>
      <c r="B782" t="s">
        <v>893</v>
      </c>
    </row>
    <row r="783" spans="1:2" ht="13.5">
      <c r="A783">
        <v>783</v>
      </c>
      <c r="B783" t="s">
        <v>894</v>
      </c>
    </row>
    <row r="784" spans="1:2" ht="13.5">
      <c r="A784">
        <v>784</v>
      </c>
      <c r="B784" t="s">
        <v>895</v>
      </c>
    </row>
    <row r="785" spans="1:2" ht="13.5">
      <c r="A785">
        <v>785</v>
      </c>
      <c r="B785" t="s">
        <v>896</v>
      </c>
    </row>
    <row r="786" spans="1:2" ht="13.5">
      <c r="A786">
        <v>786</v>
      </c>
      <c r="B786" t="s">
        <v>897</v>
      </c>
    </row>
    <row r="787" spans="1:2" ht="13.5">
      <c r="A787">
        <v>787</v>
      </c>
      <c r="B787" t="s">
        <v>898</v>
      </c>
    </row>
    <row r="788" spans="1:2" ht="13.5">
      <c r="A788">
        <v>788</v>
      </c>
      <c r="B788" t="s">
        <v>899</v>
      </c>
    </row>
    <row r="789" spans="1:2" ht="13.5">
      <c r="A789">
        <v>789</v>
      </c>
      <c r="B789" t="s">
        <v>900</v>
      </c>
    </row>
    <row r="790" spans="1:2" ht="13.5">
      <c r="A790">
        <v>790</v>
      </c>
      <c r="B790" t="s">
        <v>901</v>
      </c>
    </row>
    <row r="791" spans="1:2" ht="13.5">
      <c r="A791">
        <v>791</v>
      </c>
      <c r="B791" t="s">
        <v>902</v>
      </c>
    </row>
    <row r="792" spans="1:2" ht="13.5">
      <c r="A792">
        <v>792</v>
      </c>
      <c r="B792" t="s">
        <v>903</v>
      </c>
    </row>
    <row r="793" spans="1:2" ht="13.5">
      <c r="A793">
        <v>793</v>
      </c>
      <c r="B793" t="s">
        <v>904</v>
      </c>
    </row>
    <row r="794" spans="1:2" ht="13.5">
      <c r="A794">
        <v>794</v>
      </c>
      <c r="B794" t="s">
        <v>905</v>
      </c>
    </row>
    <row r="795" spans="1:2" ht="13.5">
      <c r="A795">
        <v>795</v>
      </c>
      <c r="B795" t="s">
        <v>906</v>
      </c>
    </row>
    <row r="796" spans="1:2" ht="13.5">
      <c r="A796">
        <v>796</v>
      </c>
      <c r="B796" t="s">
        <v>907</v>
      </c>
    </row>
    <row r="797" spans="1:2" ht="13.5">
      <c r="A797">
        <v>797</v>
      </c>
      <c r="B797" t="s">
        <v>908</v>
      </c>
    </row>
    <row r="798" spans="1:2" ht="13.5">
      <c r="A798">
        <v>798</v>
      </c>
      <c r="B798" t="s">
        <v>909</v>
      </c>
    </row>
    <row r="799" spans="1:2" ht="13.5">
      <c r="A799">
        <v>799</v>
      </c>
      <c r="B799" t="s">
        <v>910</v>
      </c>
    </row>
    <row r="800" spans="1:2" ht="13.5">
      <c r="A800">
        <v>800</v>
      </c>
      <c r="B800" t="s">
        <v>911</v>
      </c>
    </row>
    <row r="801" spans="1:2" ht="13.5">
      <c r="A801">
        <v>801</v>
      </c>
      <c r="B801" t="s">
        <v>912</v>
      </c>
    </row>
    <row r="802" spans="1:2" ht="13.5">
      <c r="A802">
        <v>802</v>
      </c>
      <c r="B802" t="s">
        <v>913</v>
      </c>
    </row>
    <row r="803" spans="1:2" ht="13.5">
      <c r="A803">
        <v>803</v>
      </c>
      <c r="B803" t="s">
        <v>914</v>
      </c>
    </row>
    <row r="804" spans="1:2" ht="13.5">
      <c r="A804">
        <v>804</v>
      </c>
      <c r="B804" t="s">
        <v>915</v>
      </c>
    </row>
    <row r="805" spans="1:2" ht="13.5">
      <c r="A805">
        <v>805</v>
      </c>
      <c r="B805" t="s">
        <v>916</v>
      </c>
    </row>
    <row r="806" spans="1:2" ht="13.5">
      <c r="A806">
        <v>806</v>
      </c>
      <c r="B806" t="s">
        <v>917</v>
      </c>
    </row>
    <row r="807" spans="1:2" ht="13.5">
      <c r="A807">
        <v>807</v>
      </c>
      <c r="B807" t="s">
        <v>918</v>
      </c>
    </row>
    <row r="808" spans="1:2" ht="13.5">
      <c r="A808">
        <v>808</v>
      </c>
      <c r="B808" t="s">
        <v>919</v>
      </c>
    </row>
    <row r="809" spans="1:2" ht="13.5">
      <c r="A809">
        <v>809</v>
      </c>
      <c r="B809" t="s">
        <v>920</v>
      </c>
    </row>
    <row r="810" spans="1:2" ht="13.5">
      <c r="A810">
        <v>810</v>
      </c>
      <c r="B810" t="s">
        <v>921</v>
      </c>
    </row>
    <row r="811" spans="1:2" ht="13.5">
      <c r="A811">
        <v>811</v>
      </c>
      <c r="B811" t="s">
        <v>922</v>
      </c>
    </row>
    <row r="812" spans="1:2" ht="13.5">
      <c r="A812">
        <v>812</v>
      </c>
      <c r="B812" t="s">
        <v>923</v>
      </c>
    </row>
    <row r="813" spans="1:2" ht="13.5">
      <c r="A813">
        <v>813</v>
      </c>
      <c r="B813" t="s">
        <v>924</v>
      </c>
    </row>
    <row r="814" spans="1:2" ht="13.5">
      <c r="A814">
        <v>814</v>
      </c>
      <c r="B814" t="s">
        <v>925</v>
      </c>
    </row>
    <row r="815" spans="1:2" ht="13.5">
      <c r="A815">
        <v>815</v>
      </c>
      <c r="B815" t="s">
        <v>926</v>
      </c>
    </row>
    <row r="816" spans="1:2" ht="13.5">
      <c r="A816">
        <v>816</v>
      </c>
      <c r="B816" t="s">
        <v>927</v>
      </c>
    </row>
    <row r="817" spans="1:2" ht="13.5">
      <c r="A817">
        <v>817</v>
      </c>
      <c r="B817" t="s">
        <v>928</v>
      </c>
    </row>
    <row r="818" spans="1:2" ht="13.5">
      <c r="A818">
        <v>818</v>
      </c>
      <c r="B818" t="s">
        <v>929</v>
      </c>
    </row>
    <row r="819" spans="1:2" ht="13.5">
      <c r="A819">
        <v>819</v>
      </c>
      <c r="B819" t="s">
        <v>930</v>
      </c>
    </row>
    <row r="820" spans="1:2" ht="13.5">
      <c r="A820">
        <v>820</v>
      </c>
      <c r="B820" t="s">
        <v>931</v>
      </c>
    </row>
    <row r="821" spans="1:2" ht="13.5">
      <c r="A821">
        <v>821</v>
      </c>
      <c r="B821" t="s">
        <v>932</v>
      </c>
    </row>
    <row r="822" spans="1:2" ht="13.5">
      <c r="A822">
        <v>822</v>
      </c>
      <c r="B822" t="s">
        <v>933</v>
      </c>
    </row>
    <row r="823" spans="1:2" ht="13.5">
      <c r="A823">
        <v>823</v>
      </c>
      <c r="B823" t="s">
        <v>934</v>
      </c>
    </row>
    <row r="824" spans="1:2" ht="13.5">
      <c r="A824">
        <v>824</v>
      </c>
      <c r="B824" t="s">
        <v>935</v>
      </c>
    </row>
    <row r="825" spans="1:2" ht="13.5">
      <c r="A825">
        <v>825</v>
      </c>
      <c r="B825" t="s">
        <v>936</v>
      </c>
    </row>
    <row r="826" spans="1:2" ht="13.5">
      <c r="A826">
        <v>826</v>
      </c>
      <c r="B826" t="s">
        <v>937</v>
      </c>
    </row>
    <row r="827" spans="1:2" ht="13.5">
      <c r="A827">
        <v>827</v>
      </c>
      <c r="B827" t="s">
        <v>938</v>
      </c>
    </row>
    <row r="828" spans="1:2" ht="13.5">
      <c r="A828">
        <v>828</v>
      </c>
      <c r="B828" t="s">
        <v>939</v>
      </c>
    </row>
    <row r="829" spans="1:2" ht="13.5">
      <c r="A829">
        <v>829</v>
      </c>
      <c r="B829" t="s">
        <v>940</v>
      </c>
    </row>
    <row r="830" spans="1:2" ht="13.5">
      <c r="A830">
        <v>830</v>
      </c>
      <c r="B830" t="s">
        <v>941</v>
      </c>
    </row>
    <row r="831" spans="1:2" ht="13.5">
      <c r="A831">
        <v>831</v>
      </c>
      <c r="B831" t="s">
        <v>942</v>
      </c>
    </row>
    <row r="832" spans="1:2" ht="13.5">
      <c r="A832">
        <v>832</v>
      </c>
      <c r="B832" t="s">
        <v>943</v>
      </c>
    </row>
    <row r="833" spans="1:2" ht="13.5">
      <c r="A833">
        <v>833</v>
      </c>
      <c r="B833" t="s">
        <v>944</v>
      </c>
    </row>
    <row r="834" spans="1:2" ht="13.5">
      <c r="A834">
        <v>834</v>
      </c>
      <c r="B834" t="s">
        <v>945</v>
      </c>
    </row>
    <row r="835" spans="1:2" ht="13.5">
      <c r="A835">
        <v>835</v>
      </c>
      <c r="B835" t="s">
        <v>946</v>
      </c>
    </row>
    <row r="836" spans="1:2" ht="13.5">
      <c r="A836">
        <v>836</v>
      </c>
      <c r="B836" t="s">
        <v>947</v>
      </c>
    </row>
    <row r="837" spans="1:2" ht="13.5">
      <c r="A837">
        <v>837</v>
      </c>
      <c r="B837" t="s">
        <v>948</v>
      </c>
    </row>
    <row r="838" spans="1:2" ht="13.5">
      <c r="A838">
        <v>838</v>
      </c>
      <c r="B838" t="s">
        <v>949</v>
      </c>
    </row>
    <row r="839" spans="1:2" ht="13.5">
      <c r="A839">
        <v>839</v>
      </c>
      <c r="B839" t="s">
        <v>950</v>
      </c>
    </row>
    <row r="840" spans="1:2" ht="13.5">
      <c r="A840">
        <v>840</v>
      </c>
      <c r="B840" t="s">
        <v>951</v>
      </c>
    </row>
    <row r="841" spans="1:2" ht="13.5">
      <c r="A841">
        <v>841</v>
      </c>
      <c r="B841" t="s">
        <v>952</v>
      </c>
    </row>
    <row r="842" spans="1:2" ht="13.5">
      <c r="A842">
        <v>842</v>
      </c>
      <c r="B842" t="s">
        <v>953</v>
      </c>
    </row>
    <row r="843" spans="1:2" ht="13.5">
      <c r="A843">
        <v>843</v>
      </c>
      <c r="B843" t="s">
        <v>954</v>
      </c>
    </row>
    <row r="844" spans="1:2" ht="13.5">
      <c r="A844">
        <v>844</v>
      </c>
      <c r="B844" t="s">
        <v>955</v>
      </c>
    </row>
    <row r="845" spans="1:2" ht="13.5">
      <c r="A845">
        <v>845</v>
      </c>
      <c r="B845" t="s">
        <v>956</v>
      </c>
    </row>
    <row r="846" spans="1:2" ht="13.5">
      <c r="A846">
        <v>846</v>
      </c>
      <c r="B846" t="s">
        <v>957</v>
      </c>
    </row>
    <row r="847" spans="1:2" ht="13.5">
      <c r="A847">
        <v>847</v>
      </c>
      <c r="B847" t="s">
        <v>958</v>
      </c>
    </row>
    <row r="848" spans="1:2" ht="13.5">
      <c r="A848">
        <v>848</v>
      </c>
      <c r="B848" t="s">
        <v>959</v>
      </c>
    </row>
    <row r="849" spans="1:2" ht="13.5">
      <c r="A849">
        <v>849</v>
      </c>
      <c r="B849" t="s">
        <v>960</v>
      </c>
    </row>
    <row r="850" spans="1:2" ht="13.5">
      <c r="A850">
        <v>850</v>
      </c>
      <c r="B850" t="s">
        <v>961</v>
      </c>
    </row>
    <row r="851" spans="1:2" ht="13.5">
      <c r="A851">
        <v>851</v>
      </c>
      <c r="B851" t="s">
        <v>962</v>
      </c>
    </row>
    <row r="852" spans="1:2" ht="13.5">
      <c r="A852">
        <v>852</v>
      </c>
      <c r="B852" t="s">
        <v>963</v>
      </c>
    </row>
    <row r="853" spans="1:2" ht="13.5">
      <c r="A853">
        <v>853</v>
      </c>
      <c r="B853" t="s">
        <v>964</v>
      </c>
    </row>
    <row r="854" spans="1:2" ht="13.5">
      <c r="A854">
        <v>854</v>
      </c>
      <c r="B854" t="s">
        <v>965</v>
      </c>
    </row>
    <row r="855" spans="1:2" ht="13.5">
      <c r="A855">
        <v>855</v>
      </c>
      <c r="B855" t="s">
        <v>966</v>
      </c>
    </row>
    <row r="856" spans="1:2" ht="13.5">
      <c r="A856">
        <v>856</v>
      </c>
      <c r="B856" t="s">
        <v>967</v>
      </c>
    </row>
    <row r="857" spans="1:2" ht="13.5">
      <c r="A857">
        <v>857</v>
      </c>
      <c r="B857" t="s">
        <v>968</v>
      </c>
    </row>
    <row r="858" spans="1:2" ht="13.5">
      <c r="A858">
        <v>858</v>
      </c>
      <c r="B858" t="s">
        <v>969</v>
      </c>
    </row>
    <row r="859" spans="1:2" ht="13.5">
      <c r="A859">
        <v>859</v>
      </c>
      <c r="B859" t="s">
        <v>970</v>
      </c>
    </row>
    <row r="860" spans="1:2" ht="13.5">
      <c r="A860">
        <v>860</v>
      </c>
      <c r="B860" t="s">
        <v>971</v>
      </c>
    </row>
    <row r="861" spans="1:2" ht="13.5">
      <c r="A861">
        <v>861</v>
      </c>
      <c r="B861" t="s">
        <v>972</v>
      </c>
    </row>
    <row r="862" spans="1:2" ht="13.5">
      <c r="A862">
        <v>862</v>
      </c>
      <c r="B862" t="s">
        <v>973</v>
      </c>
    </row>
    <row r="863" spans="1:2" ht="13.5">
      <c r="A863">
        <v>863</v>
      </c>
      <c r="B863" t="s">
        <v>974</v>
      </c>
    </row>
    <row r="864" spans="1:2" ht="13.5">
      <c r="A864">
        <v>864</v>
      </c>
      <c r="B864" t="s">
        <v>975</v>
      </c>
    </row>
    <row r="865" spans="1:2" ht="13.5">
      <c r="A865">
        <v>865</v>
      </c>
      <c r="B865" t="s">
        <v>976</v>
      </c>
    </row>
    <row r="866" spans="1:2" ht="13.5">
      <c r="A866">
        <v>866</v>
      </c>
      <c r="B866" t="s">
        <v>977</v>
      </c>
    </row>
    <row r="867" spans="1:2" ht="13.5">
      <c r="A867">
        <v>867</v>
      </c>
      <c r="B867" t="s">
        <v>978</v>
      </c>
    </row>
    <row r="868" spans="1:2" ht="13.5">
      <c r="A868">
        <v>868</v>
      </c>
      <c r="B868" t="s">
        <v>979</v>
      </c>
    </row>
    <row r="869" spans="1:2" ht="13.5">
      <c r="A869">
        <v>869</v>
      </c>
      <c r="B869" t="s">
        <v>980</v>
      </c>
    </row>
    <row r="870" spans="1:2" ht="13.5">
      <c r="A870">
        <v>870</v>
      </c>
      <c r="B870" t="s">
        <v>981</v>
      </c>
    </row>
    <row r="871" spans="1:2" ht="13.5">
      <c r="A871">
        <v>871</v>
      </c>
      <c r="B871" t="s">
        <v>982</v>
      </c>
    </row>
    <row r="872" spans="1:2" ht="13.5">
      <c r="A872">
        <v>872</v>
      </c>
      <c r="B872" t="s">
        <v>983</v>
      </c>
    </row>
    <row r="873" spans="1:2" ht="13.5">
      <c r="A873">
        <v>873</v>
      </c>
      <c r="B873" t="s">
        <v>984</v>
      </c>
    </row>
    <row r="874" spans="1:2" ht="13.5">
      <c r="A874">
        <v>874</v>
      </c>
      <c r="B874" t="s">
        <v>985</v>
      </c>
    </row>
    <row r="875" spans="1:2" ht="13.5">
      <c r="A875">
        <v>875</v>
      </c>
      <c r="B875" t="s">
        <v>986</v>
      </c>
    </row>
    <row r="876" spans="1:2" ht="13.5">
      <c r="A876">
        <v>876</v>
      </c>
      <c r="B876" t="s">
        <v>987</v>
      </c>
    </row>
    <row r="877" spans="1:2" ht="13.5">
      <c r="A877">
        <v>877</v>
      </c>
      <c r="B877" t="s">
        <v>988</v>
      </c>
    </row>
    <row r="878" spans="1:2" ht="13.5">
      <c r="A878">
        <v>878</v>
      </c>
      <c r="B878" t="s">
        <v>989</v>
      </c>
    </row>
    <row r="879" spans="1:2" ht="13.5">
      <c r="A879">
        <v>879</v>
      </c>
      <c r="B879" t="s">
        <v>990</v>
      </c>
    </row>
    <row r="880" spans="1:2" ht="13.5">
      <c r="A880">
        <v>880</v>
      </c>
      <c r="B880" t="s">
        <v>991</v>
      </c>
    </row>
    <row r="881" spans="1:2" ht="13.5">
      <c r="A881">
        <v>881</v>
      </c>
      <c r="B881" t="s">
        <v>992</v>
      </c>
    </row>
    <row r="882" spans="1:2" ht="13.5">
      <c r="A882">
        <v>882</v>
      </c>
      <c r="B882" t="s">
        <v>993</v>
      </c>
    </row>
    <row r="883" spans="1:2" ht="13.5">
      <c r="A883">
        <v>883</v>
      </c>
      <c r="B883" t="s">
        <v>994</v>
      </c>
    </row>
    <row r="884" spans="1:2" ht="13.5">
      <c r="A884">
        <v>884</v>
      </c>
      <c r="B884" t="s">
        <v>995</v>
      </c>
    </row>
    <row r="885" spans="1:2" ht="13.5">
      <c r="A885">
        <v>885</v>
      </c>
      <c r="B885" t="s">
        <v>996</v>
      </c>
    </row>
    <row r="886" spans="1:2" ht="13.5">
      <c r="A886">
        <v>886</v>
      </c>
      <c r="B886" t="s">
        <v>997</v>
      </c>
    </row>
    <row r="887" spans="1:2" ht="13.5">
      <c r="A887">
        <v>887</v>
      </c>
      <c r="B887" t="s">
        <v>998</v>
      </c>
    </row>
    <row r="888" spans="1:2" ht="13.5">
      <c r="A888">
        <v>888</v>
      </c>
      <c r="B888" t="s">
        <v>999</v>
      </c>
    </row>
    <row r="889" spans="1:2" ht="13.5">
      <c r="A889">
        <v>889</v>
      </c>
      <c r="B889" t="s">
        <v>1000</v>
      </c>
    </row>
    <row r="890" spans="1:2" ht="13.5">
      <c r="A890">
        <v>890</v>
      </c>
      <c r="B890" t="s">
        <v>1001</v>
      </c>
    </row>
    <row r="891" spans="1:2" ht="13.5">
      <c r="A891">
        <v>891</v>
      </c>
      <c r="B891" t="s">
        <v>1002</v>
      </c>
    </row>
    <row r="892" spans="1:2" ht="13.5">
      <c r="A892">
        <v>892</v>
      </c>
      <c r="B892" t="s">
        <v>1003</v>
      </c>
    </row>
    <row r="893" spans="1:2" ht="13.5">
      <c r="A893">
        <v>893</v>
      </c>
      <c r="B893" t="s">
        <v>1004</v>
      </c>
    </row>
    <row r="894" spans="1:2" ht="13.5">
      <c r="A894">
        <v>894</v>
      </c>
      <c r="B894" t="s">
        <v>1005</v>
      </c>
    </row>
    <row r="895" spans="1:2" ht="13.5">
      <c r="A895">
        <v>895</v>
      </c>
      <c r="B895" t="s">
        <v>1006</v>
      </c>
    </row>
    <row r="896" spans="1:2" ht="13.5">
      <c r="A896">
        <v>896</v>
      </c>
      <c r="B896" t="s">
        <v>1007</v>
      </c>
    </row>
    <row r="897" spans="1:2" ht="13.5">
      <c r="A897">
        <v>897</v>
      </c>
      <c r="B897" t="s">
        <v>1008</v>
      </c>
    </row>
    <row r="898" spans="1:2" ht="13.5">
      <c r="A898">
        <v>898</v>
      </c>
      <c r="B898" t="s">
        <v>1009</v>
      </c>
    </row>
    <row r="899" spans="1:2" ht="13.5">
      <c r="A899">
        <v>899</v>
      </c>
      <c r="B899" t="s">
        <v>1010</v>
      </c>
    </row>
    <row r="900" spans="1:2" ht="13.5">
      <c r="A900">
        <v>900</v>
      </c>
      <c r="B900" t="s">
        <v>1011</v>
      </c>
    </row>
    <row r="901" spans="1:2" ht="13.5">
      <c r="A901">
        <v>901</v>
      </c>
      <c r="B901" t="s">
        <v>1012</v>
      </c>
    </row>
    <row r="902" spans="1:2" ht="13.5">
      <c r="A902">
        <v>902</v>
      </c>
      <c r="B902" t="s">
        <v>1013</v>
      </c>
    </row>
    <row r="903" spans="1:2" ht="13.5">
      <c r="A903">
        <v>903</v>
      </c>
      <c r="B903" t="s">
        <v>1014</v>
      </c>
    </row>
    <row r="904" spans="1:2" ht="13.5">
      <c r="A904">
        <v>904</v>
      </c>
      <c r="B904" t="s">
        <v>1015</v>
      </c>
    </row>
    <row r="905" spans="1:2" ht="13.5">
      <c r="A905">
        <v>905</v>
      </c>
      <c r="B905" t="s">
        <v>1016</v>
      </c>
    </row>
    <row r="906" spans="1:2" ht="13.5">
      <c r="A906">
        <v>906</v>
      </c>
      <c r="B906" t="s">
        <v>1017</v>
      </c>
    </row>
    <row r="907" spans="1:2" ht="13.5">
      <c r="A907">
        <v>907</v>
      </c>
      <c r="B907" t="s">
        <v>1018</v>
      </c>
    </row>
    <row r="908" spans="1:2" ht="13.5">
      <c r="A908">
        <v>908</v>
      </c>
      <c r="B908" t="s">
        <v>1019</v>
      </c>
    </row>
    <row r="909" spans="1:2" ht="13.5">
      <c r="A909">
        <v>909</v>
      </c>
      <c r="B909" t="s">
        <v>1020</v>
      </c>
    </row>
    <row r="910" spans="1:2" ht="13.5">
      <c r="A910">
        <v>910</v>
      </c>
      <c r="B910" t="s">
        <v>1021</v>
      </c>
    </row>
    <row r="911" spans="1:2" ht="13.5">
      <c r="A911">
        <v>911</v>
      </c>
      <c r="B911" t="s">
        <v>1022</v>
      </c>
    </row>
    <row r="912" spans="1:2" ht="13.5">
      <c r="A912">
        <v>912</v>
      </c>
      <c r="B912" t="s">
        <v>1023</v>
      </c>
    </row>
    <row r="913" spans="1:2" ht="13.5">
      <c r="A913">
        <v>913</v>
      </c>
      <c r="B913" t="s">
        <v>1024</v>
      </c>
    </row>
    <row r="914" spans="1:2" ht="13.5">
      <c r="A914">
        <v>914</v>
      </c>
      <c r="B914" t="s">
        <v>1025</v>
      </c>
    </row>
    <row r="915" spans="1:2" ht="13.5">
      <c r="A915">
        <v>915</v>
      </c>
      <c r="B915" t="s">
        <v>1026</v>
      </c>
    </row>
    <row r="916" spans="1:2" ht="13.5">
      <c r="A916">
        <v>916</v>
      </c>
      <c r="B916" t="s">
        <v>1027</v>
      </c>
    </row>
    <row r="917" spans="1:2" ht="13.5">
      <c r="A917">
        <v>917</v>
      </c>
      <c r="B917" t="s">
        <v>1028</v>
      </c>
    </row>
    <row r="918" spans="1:2" ht="13.5">
      <c r="A918">
        <v>918</v>
      </c>
      <c r="B918" t="s">
        <v>1029</v>
      </c>
    </row>
    <row r="919" spans="1:2" ht="13.5">
      <c r="A919">
        <v>919</v>
      </c>
      <c r="B919" t="s">
        <v>1030</v>
      </c>
    </row>
    <row r="920" spans="1:2" ht="13.5">
      <c r="A920">
        <v>920</v>
      </c>
      <c r="B920" t="s">
        <v>1031</v>
      </c>
    </row>
    <row r="921" spans="1:2" ht="13.5">
      <c r="A921">
        <v>921</v>
      </c>
      <c r="B921" t="s">
        <v>1032</v>
      </c>
    </row>
    <row r="922" spans="1:2" ht="13.5">
      <c r="A922">
        <v>922</v>
      </c>
      <c r="B922" t="s">
        <v>1033</v>
      </c>
    </row>
    <row r="923" spans="1:2" ht="13.5">
      <c r="A923">
        <v>923</v>
      </c>
      <c r="B923" t="s">
        <v>1034</v>
      </c>
    </row>
    <row r="924" spans="1:2" ht="13.5">
      <c r="A924">
        <v>924</v>
      </c>
      <c r="B924" t="s">
        <v>1035</v>
      </c>
    </row>
    <row r="925" spans="1:2" ht="13.5">
      <c r="A925">
        <v>925</v>
      </c>
      <c r="B925" t="s">
        <v>1036</v>
      </c>
    </row>
    <row r="926" spans="1:2" ht="13.5">
      <c r="A926">
        <v>926</v>
      </c>
      <c r="B926" t="s">
        <v>1037</v>
      </c>
    </row>
    <row r="927" spans="1:2" ht="13.5">
      <c r="A927">
        <v>927</v>
      </c>
      <c r="B927" t="s">
        <v>1038</v>
      </c>
    </row>
    <row r="928" spans="1:2" ht="13.5">
      <c r="A928">
        <v>928</v>
      </c>
      <c r="B928" t="s">
        <v>1039</v>
      </c>
    </row>
    <row r="929" spans="1:2" ht="13.5">
      <c r="A929">
        <v>929</v>
      </c>
      <c r="B929" t="s">
        <v>1040</v>
      </c>
    </row>
    <row r="930" spans="1:2" ht="13.5">
      <c r="A930">
        <v>930</v>
      </c>
      <c r="B930" t="s">
        <v>1041</v>
      </c>
    </row>
    <row r="931" spans="1:2" ht="13.5">
      <c r="A931">
        <v>931</v>
      </c>
      <c r="B931" t="s">
        <v>1042</v>
      </c>
    </row>
    <row r="932" spans="1:2" ht="13.5">
      <c r="A932">
        <v>932</v>
      </c>
      <c r="B932" t="s">
        <v>1043</v>
      </c>
    </row>
    <row r="933" spans="1:2" ht="13.5">
      <c r="A933">
        <v>933</v>
      </c>
      <c r="B933" t="s">
        <v>1044</v>
      </c>
    </row>
    <row r="934" spans="1:2" ht="13.5">
      <c r="A934">
        <v>934</v>
      </c>
      <c r="B934" t="s">
        <v>1045</v>
      </c>
    </row>
    <row r="935" spans="1:2" ht="13.5">
      <c r="A935">
        <v>935</v>
      </c>
      <c r="B935" t="s">
        <v>1046</v>
      </c>
    </row>
    <row r="936" spans="1:2" ht="13.5">
      <c r="A936">
        <v>936</v>
      </c>
      <c r="B936" t="s">
        <v>1047</v>
      </c>
    </row>
    <row r="937" spans="1:2" ht="13.5">
      <c r="A937">
        <v>937</v>
      </c>
      <c r="B937" t="s">
        <v>1048</v>
      </c>
    </row>
    <row r="938" spans="1:2" ht="13.5">
      <c r="A938">
        <v>938</v>
      </c>
      <c r="B938" t="s">
        <v>1049</v>
      </c>
    </row>
    <row r="939" spans="1:2" ht="13.5">
      <c r="A939">
        <v>939</v>
      </c>
      <c r="B939" t="s">
        <v>1050</v>
      </c>
    </row>
    <row r="940" spans="1:2" ht="13.5">
      <c r="A940">
        <v>940</v>
      </c>
      <c r="B940" t="s">
        <v>1051</v>
      </c>
    </row>
    <row r="941" spans="1:2" ht="13.5">
      <c r="A941">
        <v>941</v>
      </c>
      <c r="B941" t="s">
        <v>1052</v>
      </c>
    </row>
    <row r="942" spans="1:2" ht="13.5">
      <c r="A942">
        <v>942</v>
      </c>
      <c r="B942" t="s">
        <v>1053</v>
      </c>
    </row>
    <row r="943" spans="1:2" ht="13.5">
      <c r="A943">
        <v>943</v>
      </c>
      <c r="B943" t="s">
        <v>1054</v>
      </c>
    </row>
    <row r="944" spans="1:2" ht="13.5">
      <c r="A944">
        <v>944</v>
      </c>
      <c r="B944" t="s">
        <v>1055</v>
      </c>
    </row>
    <row r="945" spans="1:2" ht="13.5">
      <c r="A945">
        <v>945</v>
      </c>
      <c r="B945" t="s">
        <v>1056</v>
      </c>
    </row>
    <row r="946" spans="1:2" ht="13.5">
      <c r="A946">
        <v>946</v>
      </c>
      <c r="B946" t="s">
        <v>1057</v>
      </c>
    </row>
    <row r="947" spans="1:2" ht="13.5">
      <c r="A947">
        <v>947</v>
      </c>
      <c r="B947" t="s">
        <v>1058</v>
      </c>
    </row>
    <row r="948" spans="1:2" ht="13.5">
      <c r="A948">
        <v>948</v>
      </c>
      <c r="B948" t="s">
        <v>1059</v>
      </c>
    </row>
    <row r="949" spans="1:2" ht="13.5">
      <c r="A949">
        <v>949</v>
      </c>
      <c r="B949" t="s">
        <v>1060</v>
      </c>
    </row>
    <row r="950" spans="1:2" ht="13.5">
      <c r="A950">
        <v>950</v>
      </c>
      <c r="B950" t="s">
        <v>1061</v>
      </c>
    </row>
    <row r="951" spans="1:2" ht="13.5">
      <c r="A951">
        <v>951</v>
      </c>
      <c r="B951" t="s">
        <v>1062</v>
      </c>
    </row>
    <row r="952" spans="1:2" ht="13.5">
      <c r="A952">
        <v>952</v>
      </c>
      <c r="B952" t="s">
        <v>1063</v>
      </c>
    </row>
    <row r="953" spans="1:2" ht="13.5">
      <c r="A953">
        <v>953</v>
      </c>
      <c r="B953" t="s">
        <v>1064</v>
      </c>
    </row>
    <row r="954" spans="1:2" ht="13.5">
      <c r="A954">
        <v>954</v>
      </c>
      <c r="B954" t="s">
        <v>1065</v>
      </c>
    </row>
    <row r="955" spans="1:2" ht="13.5">
      <c r="A955">
        <v>955</v>
      </c>
      <c r="B955" t="s">
        <v>1066</v>
      </c>
    </row>
    <row r="956" spans="1:2" ht="13.5">
      <c r="A956">
        <v>956</v>
      </c>
      <c r="B956" t="s">
        <v>1067</v>
      </c>
    </row>
    <row r="957" spans="1:2" ht="13.5">
      <c r="A957">
        <v>957</v>
      </c>
      <c r="B957" t="s">
        <v>1068</v>
      </c>
    </row>
    <row r="958" spans="1:2" ht="13.5">
      <c r="A958">
        <v>958</v>
      </c>
      <c r="B958" t="s">
        <v>1069</v>
      </c>
    </row>
    <row r="959" spans="1:2" ht="13.5">
      <c r="A959">
        <v>959</v>
      </c>
      <c r="B959" t="s">
        <v>1070</v>
      </c>
    </row>
    <row r="960" spans="1:2" ht="13.5">
      <c r="A960">
        <v>960</v>
      </c>
      <c r="B960" t="s">
        <v>1071</v>
      </c>
    </row>
    <row r="961" spans="1:2" ht="13.5">
      <c r="A961">
        <v>961</v>
      </c>
      <c r="B961" t="s">
        <v>1072</v>
      </c>
    </row>
    <row r="962" spans="1:2" ht="13.5">
      <c r="A962">
        <v>962</v>
      </c>
      <c r="B962" t="s">
        <v>1073</v>
      </c>
    </row>
    <row r="963" spans="1:2" ht="13.5">
      <c r="A963">
        <v>963</v>
      </c>
      <c r="B963" t="s">
        <v>1074</v>
      </c>
    </row>
    <row r="964" spans="1:2" ht="13.5">
      <c r="A964">
        <v>964</v>
      </c>
      <c r="B964" t="s">
        <v>1075</v>
      </c>
    </row>
    <row r="965" spans="1:2" ht="13.5">
      <c r="A965">
        <v>965</v>
      </c>
      <c r="B965" t="s">
        <v>1076</v>
      </c>
    </row>
    <row r="966" spans="1:2" ht="13.5">
      <c r="A966">
        <v>966</v>
      </c>
      <c r="B966" t="s">
        <v>1077</v>
      </c>
    </row>
    <row r="967" spans="1:2" ht="13.5">
      <c r="A967">
        <v>967</v>
      </c>
      <c r="B967" t="s">
        <v>1078</v>
      </c>
    </row>
    <row r="968" spans="1:2" ht="13.5">
      <c r="A968">
        <v>968</v>
      </c>
      <c r="B968" t="s">
        <v>1079</v>
      </c>
    </row>
    <row r="969" spans="1:2" ht="13.5">
      <c r="A969">
        <v>969</v>
      </c>
      <c r="B969" t="s">
        <v>1080</v>
      </c>
    </row>
    <row r="970" spans="1:2" ht="13.5">
      <c r="A970">
        <v>970</v>
      </c>
      <c r="B970" t="s">
        <v>1081</v>
      </c>
    </row>
    <row r="971" spans="1:2" ht="13.5">
      <c r="A971">
        <v>971</v>
      </c>
      <c r="B971" t="s">
        <v>1082</v>
      </c>
    </row>
    <row r="972" spans="1:2" ht="13.5">
      <c r="A972">
        <v>972</v>
      </c>
      <c r="B972" t="s">
        <v>1083</v>
      </c>
    </row>
    <row r="973" spans="1:2" ht="13.5">
      <c r="A973">
        <v>973</v>
      </c>
      <c r="B973" t="s">
        <v>1084</v>
      </c>
    </row>
    <row r="974" spans="1:2" ht="13.5">
      <c r="A974">
        <v>974</v>
      </c>
      <c r="B974" t="s">
        <v>1085</v>
      </c>
    </row>
    <row r="975" spans="1:2" ht="13.5">
      <c r="A975">
        <v>975</v>
      </c>
      <c r="B975" t="s">
        <v>1086</v>
      </c>
    </row>
    <row r="976" spans="1:2" ht="13.5">
      <c r="A976">
        <v>976</v>
      </c>
      <c r="B976" t="s">
        <v>1087</v>
      </c>
    </row>
    <row r="977" spans="1:2" ht="13.5">
      <c r="A977">
        <v>977</v>
      </c>
      <c r="B977" t="s">
        <v>1088</v>
      </c>
    </row>
    <row r="978" spans="1:2" ht="13.5">
      <c r="A978">
        <v>978</v>
      </c>
      <c r="B978" t="s">
        <v>1089</v>
      </c>
    </row>
    <row r="979" spans="1:2" ht="13.5">
      <c r="A979">
        <v>979</v>
      </c>
      <c r="B979" t="s">
        <v>1090</v>
      </c>
    </row>
    <row r="980" spans="1:2" ht="13.5">
      <c r="A980">
        <v>980</v>
      </c>
      <c r="B980" t="s">
        <v>1091</v>
      </c>
    </row>
    <row r="981" spans="1:2" ht="13.5">
      <c r="A981">
        <v>981</v>
      </c>
      <c r="B981" t="s">
        <v>1092</v>
      </c>
    </row>
    <row r="982" spans="1:2" ht="13.5">
      <c r="A982">
        <v>982</v>
      </c>
      <c r="B982" t="s">
        <v>1093</v>
      </c>
    </row>
    <row r="983" spans="1:2" ht="13.5">
      <c r="A983">
        <v>983</v>
      </c>
      <c r="B983" t="s">
        <v>1094</v>
      </c>
    </row>
    <row r="984" spans="1:2" ht="13.5">
      <c r="A984">
        <v>984</v>
      </c>
      <c r="B984" t="s">
        <v>1095</v>
      </c>
    </row>
    <row r="985" spans="1:2" ht="13.5">
      <c r="A985">
        <v>985</v>
      </c>
      <c r="B985" t="s">
        <v>1096</v>
      </c>
    </row>
    <row r="986" spans="1:2" ht="13.5">
      <c r="A986">
        <v>986</v>
      </c>
      <c r="B986" t="s">
        <v>1097</v>
      </c>
    </row>
    <row r="987" spans="1:2" ht="13.5">
      <c r="A987">
        <v>987</v>
      </c>
      <c r="B987" t="s">
        <v>1098</v>
      </c>
    </row>
    <row r="988" spans="1:2" ht="13.5">
      <c r="A988">
        <v>988</v>
      </c>
      <c r="B988" t="s">
        <v>1099</v>
      </c>
    </row>
    <row r="989" spans="1:2" ht="13.5">
      <c r="A989">
        <v>989</v>
      </c>
      <c r="B989" t="s">
        <v>1100</v>
      </c>
    </row>
    <row r="990" spans="1:2" ht="13.5">
      <c r="A990">
        <v>990</v>
      </c>
      <c r="B990" t="s">
        <v>1101</v>
      </c>
    </row>
    <row r="991" spans="1:2" ht="13.5">
      <c r="A991">
        <v>991</v>
      </c>
      <c r="B991" t="s">
        <v>1102</v>
      </c>
    </row>
    <row r="992" spans="1:2" ht="13.5">
      <c r="A992">
        <v>992</v>
      </c>
      <c r="B992" t="s">
        <v>1103</v>
      </c>
    </row>
    <row r="993" spans="1:2" ht="13.5">
      <c r="A993">
        <v>993</v>
      </c>
      <c r="B993" t="s">
        <v>1104</v>
      </c>
    </row>
    <row r="994" spans="1:2" ht="13.5">
      <c r="A994">
        <v>994</v>
      </c>
      <c r="B994" t="s">
        <v>1105</v>
      </c>
    </row>
    <row r="995" spans="1:2" ht="13.5">
      <c r="A995">
        <v>995</v>
      </c>
      <c r="B995" t="s">
        <v>1106</v>
      </c>
    </row>
    <row r="996" spans="1:2" ht="13.5">
      <c r="A996">
        <v>996</v>
      </c>
      <c r="B996" t="s">
        <v>1107</v>
      </c>
    </row>
    <row r="997" spans="1:2" ht="13.5">
      <c r="A997">
        <v>997</v>
      </c>
      <c r="B997" t="s">
        <v>1108</v>
      </c>
    </row>
    <row r="998" spans="1:2" ht="13.5">
      <c r="A998">
        <v>998</v>
      </c>
      <c r="B998" t="s">
        <v>1109</v>
      </c>
    </row>
    <row r="999" spans="1:2" ht="13.5">
      <c r="A999">
        <v>999</v>
      </c>
      <c r="B999" t="s">
        <v>1110</v>
      </c>
    </row>
    <row r="1000" spans="1:2" ht="13.5">
      <c r="A1000">
        <v>1000</v>
      </c>
      <c r="B1000" t="s">
        <v>1111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O48"/>
  <sheetViews>
    <sheetView showGridLines="0" zoomScale="90" zoomScaleNormal="90" zoomScaleSheetLayoutView="55"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C8" sqref="C8"/>
    </sheetView>
  </sheetViews>
  <sheetFormatPr defaultColWidth="2.25390625" defaultRowHeight="12" customHeight="1"/>
  <cols>
    <col min="1" max="1" width="5.00390625" style="13" customWidth="1"/>
    <col min="2" max="2" width="16.625" style="1" bestFit="1" customWidth="1"/>
    <col min="3" max="5" width="15.125" style="1" customWidth="1"/>
    <col min="6" max="6" width="6.00390625" style="1" customWidth="1"/>
    <col min="7" max="7" width="8.125" style="1" customWidth="1"/>
    <col min="8" max="8" width="9.00390625" style="1" customWidth="1"/>
    <col min="9" max="9" width="17.625" style="1" customWidth="1"/>
    <col min="10" max="10" width="15.125" style="1" bestFit="1" customWidth="1"/>
    <col min="11" max="11" width="11.50390625" style="1" bestFit="1" customWidth="1"/>
    <col min="12" max="12" width="22.375" style="1" customWidth="1"/>
    <col min="13" max="13" width="12.50390625" style="13" hidden="1" customWidth="1"/>
    <col min="14" max="15" width="8.50390625" style="1" hidden="1" customWidth="1"/>
    <col min="16" max="76" width="2.25390625" style="1" customWidth="1"/>
    <col min="77" max="16384" width="2.25390625" style="1" customWidth="1"/>
  </cols>
  <sheetData>
    <row r="1" ht="12" customHeight="1">
      <c r="A1" s="33"/>
    </row>
    <row r="2" ht="12" customHeight="1">
      <c r="A2" s="33"/>
    </row>
    <row r="3" spans="1:9" ht="12" customHeight="1">
      <c r="A3" s="33"/>
      <c r="B3" s="407">
        <f>IF(ISBLANK(SONO)=TRUE,"",SONO)</f>
      </c>
      <c r="C3" s="408"/>
      <c r="D3" s="412" t="s">
        <v>32</v>
      </c>
      <c r="E3" s="412"/>
      <c r="F3" s="412"/>
      <c r="G3" s="412"/>
      <c r="H3" s="412"/>
      <c r="I3" s="413"/>
    </row>
    <row r="4" spans="1:9" ht="12" customHeight="1">
      <c r="A4" s="33"/>
      <c r="B4" s="409"/>
      <c r="C4" s="220"/>
      <c r="D4" s="414"/>
      <c r="E4" s="414"/>
      <c r="F4" s="414"/>
      <c r="G4" s="414"/>
      <c r="H4" s="414"/>
      <c r="I4" s="415"/>
    </row>
    <row r="5" spans="1:15" ht="18" customHeight="1">
      <c r="A5" s="14" t="s">
        <v>33</v>
      </c>
      <c r="B5" s="15" t="s">
        <v>34</v>
      </c>
      <c r="C5" s="416" t="s">
        <v>35</v>
      </c>
      <c r="D5" s="417"/>
      <c r="E5" s="418"/>
      <c r="F5" s="17" t="s">
        <v>28</v>
      </c>
      <c r="G5" s="17" t="s">
        <v>29</v>
      </c>
      <c r="H5" s="91" t="s">
        <v>1116</v>
      </c>
      <c r="I5" s="92"/>
      <c r="J5" s="18" t="s">
        <v>36</v>
      </c>
      <c r="K5" s="16" t="s">
        <v>1118</v>
      </c>
      <c r="L5" s="19" t="s">
        <v>21</v>
      </c>
      <c r="M5" s="51" t="s">
        <v>78</v>
      </c>
      <c r="N5" s="51" t="s">
        <v>72</v>
      </c>
      <c r="O5" s="51" t="s">
        <v>73</v>
      </c>
    </row>
    <row r="6" spans="1:15" ht="17.25" customHeight="1">
      <c r="A6" s="34">
        <f>IF(B6&lt;&gt;"",MAX($A$5:A5)+1,"")</f>
      </c>
      <c r="B6" s="113"/>
      <c r="C6" s="95"/>
      <c r="D6" s="96"/>
      <c r="E6" s="95"/>
      <c r="F6" s="96"/>
      <c r="G6" s="95"/>
      <c r="H6" s="98"/>
      <c r="I6" s="95"/>
      <c r="J6" s="99"/>
      <c r="K6" s="100"/>
      <c r="L6" s="101"/>
      <c r="M6" s="20">
        <f aca="true" t="shared" si="0" ref="M6:M45">TRIM(B6)</f>
      </c>
      <c r="N6" s="49">
        <f aca="true" t="shared" si="1" ref="N6:N45">IF(F6&lt;&gt;"",""&amp;VLOOKUP(F6,C_SIZE_REF,2,FALSE),"")</f>
      </c>
      <c r="O6" s="49">
        <f aca="true" t="shared" si="2" ref="O6:O45">IF(G6&lt;&gt;"",""&amp;VLOOKUP(G6,C_TYPE_REF,2,FALSE),"")</f>
      </c>
    </row>
    <row r="7" spans="1:15" ht="17.25" customHeight="1">
      <c r="A7" s="35">
        <f>IF(B7&lt;&gt;"",MAX($A$5:A6)+1,"")</f>
      </c>
      <c r="B7" s="114"/>
      <c r="C7" s="97"/>
      <c r="D7" s="102"/>
      <c r="E7" s="97"/>
      <c r="F7" s="102"/>
      <c r="G7" s="97"/>
      <c r="H7" s="103"/>
      <c r="I7" s="97"/>
      <c r="J7" s="104"/>
      <c r="K7" s="105"/>
      <c r="L7" s="106"/>
      <c r="M7" s="20">
        <f t="shared" si="0"/>
      </c>
      <c r="N7" s="49">
        <f t="shared" si="1"/>
      </c>
      <c r="O7" s="49">
        <f t="shared" si="2"/>
      </c>
    </row>
    <row r="8" spans="1:15" ht="17.25" customHeight="1">
      <c r="A8" s="35">
        <f>IF(B8&lt;&gt;"",MAX($A$5:A7)+1,"")</f>
      </c>
      <c r="B8" s="114"/>
      <c r="C8" s="97"/>
      <c r="D8" s="102"/>
      <c r="E8" s="97"/>
      <c r="F8" s="102"/>
      <c r="G8" s="97"/>
      <c r="H8" s="103"/>
      <c r="I8" s="97"/>
      <c r="J8" s="104"/>
      <c r="K8" s="105"/>
      <c r="L8" s="106"/>
      <c r="M8" s="20">
        <f t="shared" si="0"/>
      </c>
      <c r="N8" s="49">
        <f t="shared" si="1"/>
      </c>
      <c r="O8" s="49">
        <f t="shared" si="2"/>
      </c>
    </row>
    <row r="9" spans="1:15" ht="17.25" customHeight="1">
      <c r="A9" s="35">
        <f>IF(B9&lt;&gt;"",MAX($A$5:A8)+1,"")</f>
      </c>
      <c r="B9" s="114"/>
      <c r="C9" s="97"/>
      <c r="D9" s="102"/>
      <c r="E9" s="97"/>
      <c r="F9" s="102"/>
      <c r="G9" s="97"/>
      <c r="H9" s="103"/>
      <c r="I9" s="97"/>
      <c r="J9" s="104"/>
      <c r="K9" s="105"/>
      <c r="L9" s="106"/>
      <c r="M9" s="20">
        <f t="shared" si="0"/>
      </c>
      <c r="N9" s="49">
        <f t="shared" si="1"/>
      </c>
      <c r="O9" s="49">
        <f t="shared" si="2"/>
      </c>
    </row>
    <row r="10" spans="1:15" ht="17.25" customHeight="1">
      <c r="A10" s="35">
        <f>IF(B10&lt;&gt;"",MAX($A$5:A9)+1,"")</f>
      </c>
      <c r="B10" s="114"/>
      <c r="C10" s="97"/>
      <c r="D10" s="102"/>
      <c r="E10" s="97"/>
      <c r="F10" s="102"/>
      <c r="G10" s="97"/>
      <c r="H10" s="103"/>
      <c r="I10" s="97"/>
      <c r="J10" s="104"/>
      <c r="K10" s="105"/>
      <c r="L10" s="106"/>
      <c r="M10" s="20">
        <f t="shared" si="0"/>
      </c>
      <c r="N10" s="49">
        <f t="shared" si="1"/>
      </c>
      <c r="O10" s="49">
        <f t="shared" si="2"/>
      </c>
    </row>
    <row r="11" spans="1:15" ht="17.25" customHeight="1">
      <c r="A11" s="35">
        <f>IF(B11&lt;&gt;"",MAX($A$5:A10)+1,"")</f>
      </c>
      <c r="B11" s="114"/>
      <c r="C11" s="97"/>
      <c r="D11" s="102"/>
      <c r="E11" s="97"/>
      <c r="F11" s="102"/>
      <c r="G11" s="97"/>
      <c r="H11" s="103"/>
      <c r="I11" s="97"/>
      <c r="J11" s="104"/>
      <c r="K11" s="105"/>
      <c r="L11" s="106"/>
      <c r="M11" s="20">
        <f t="shared" si="0"/>
      </c>
      <c r="N11" s="49">
        <f t="shared" si="1"/>
      </c>
      <c r="O11" s="49">
        <f t="shared" si="2"/>
      </c>
    </row>
    <row r="12" spans="1:15" ht="17.25" customHeight="1">
      <c r="A12" s="35">
        <f>IF(B12&lt;&gt;"",MAX($A$5:A11)+1,"")</f>
      </c>
      <c r="B12" s="114"/>
      <c r="C12" s="97"/>
      <c r="D12" s="102"/>
      <c r="E12" s="97"/>
      <c r="F12" s="102"/>
      <c r="G12" s="97"/>
      <c r="H12" s="103"/>
      <c r="I12" s="97"/>
      <c r="J12" s="104"/>
      <c r="K12" s="105"/>
      <c r="L12" s="106"/>
      <c r="M12" s="20">
        <f t="shared" si="0"/>
      </c>
      <c r="N12" s="49">
        <f t="shared" si="1"/>
      </c>
      <c r="O12" s="49">
        <f t="shared" si="2"/>
      </c>
    </row>
    <row r="13" spans="1:15" ht="17.25" customHeight="1">
      <c r="A13" s="35">
        <f>IF(B13&lt;&gt;"",MAX($A$5:A12)+1,"")</f>
      </c>
      <c r="B13" s="114"/>
      <c r="C13" s="97"/>
      <c r="D13" s="102"/>
      <c r="E13" s="97"/>
      <c r="F13" s="102"/>
      <c r="G13" s="97"/>
      <c r="H13" s="103"/>
      <c r="I13" s="97"/>
      <c r="J13" s="104"/>
      <c r="K13" s="105"/>
      <c r="L13" s="106"/>
      <c r="M13" s="20">
        <f t="shared" si="0"/>
      </c>
      <c r="N13" s="49">
        <f t="shared" si="1"/>
      </c>
      <c r="O13" s="49">
        <f t="shared" si="2"/>
      </c>
    </row>
    <row r="14" spans="1:15" ht="17.25" customHeight="1">
      <c r="A14" s="35">
        <f>IF(B14&lt;&gt;"",MAX($A$5:A13)+1,"")</f>
      </c>
      <c r="B14" s="114"/>
      <c r="C14" s="97"/>
      <c r="D14" s="102"/>
      <c r="E14" s="97"/>
      <c r="F14" s="102"/>
      <c r="G14" s="97"/>
      <c r="H14" s="103"/>
      <c r="I14" s="97"/>
      <c r="J14" s="104"/>
      <c r="K14" s="105"/>
      <c r="L14" s="106"/>
      <c r="M14" s="20">
        <f t="shared" si="0"/>
      </c>
      <c r="N14" s="49">
        <f t="shared" si="1"/>
      </c>
      <c r="O14" s="49">
        <f t="shared" si="2"/>
      </c>
    </row>
    <row r="15" spans="1:15" ht="17.25" customHeight="1">
      <c r="A15" s="35">
        <f>IF(B15&lt;&gt;"",MAX($A$5:A14)+1,"")</f>
      </c>
      <c r="B15" s="114"/>
      <c r="C15" s="97"/>
      <c r="D15" s="102"/>
      <c r="E15" s="97"/>
      <c r="F15" s="102"/>
      <c r="G15" s="97"/>
      <c r="H15" s="103"/>
      <c r="I15" s="97"/>
      <c r="J15" s="104"/>
      <c r="K15" s="105"/>
      <c r="L15" s="106"/>
      <c r="M15" s="20">
        <f t="shared" si="0"/>
      </c>
      <c r="N15" s="49">
        <f t="shared" si="1"/>
      </c>
      <c r="O15" s="49">
        <f t="shared" si="2"/>
      </c>
    </row>
    <row r="16" spans="1:15" ht="17.25" customHeight="1">
      <c r="A16" s="35">
        <f>IF(B16&lt;&gt;"",MAX($A$5:A15)+1,"")</f>
      </c>
      <c r="B16" s="114"/>
      <c r="C16" s="97"/>
      <c r="D16" s="102"/>
      <c r="E16" s="97"/>
      <c r="F16" s="102"/>
      <c r="G16" s="97"/>
      <c r="H16" s="103"/>
      <c r="I16" s="97"/>
      <c r="J16" s="104"/>
      <c r="K16" s="105"/>
      <c r="L16" s="106"/>
      <c r="M16" s="20">
        <f t="shared" si="0"/>
      </c>
      <c r="N16" s="49">
        <f t="shared" si="1"/>
      </c>
      <c r="O16" s="49">
        <f t="shared" si="2"/>
      </c>
    </row>
    <row r="17" spans="1:15" ht="17.25" customHeight="1">
      <c r="A17" s="35">
        <f>IF(B17&lt;&gt;"",MAX($A$5:A16)+1,"")</f>
      </c>
      <c r="B17" s="114"/>
      <c r="C17" s="97"/>
      <c r="D17" s="102"/>
      <c r="E17" s="97"/>
      <c r="F17" s="102"/>
      <c r="G17" s="97"/>
      <c r="H17" s="103"/>
      <c r="I17" s="97"/>
      <c r="J17" s="104"/>
      <c r="K17" s="105"/>
      <c r="L17" s="106"/>
      <c r="M17" s="20">
        <f t="shared" si="0"/>
      </c>
      <c r="N17" s="49">
        <f t="shared" si="1"/>
      </c>
      <c r="O17" s="49">
        <f t="shared" si="2"/>
      </c>
    </row>
    <row r="18" spans="1:15" ht="17.25" customHeight="1">
      <c r="A18" s="35">
        <f>IF(B18&lt;&gt;"",MAX($A$5:A17)+1,"")</f>
      </c>
      <c r="B18" s="114"/>
      <c r="C18" s="97"/>
      <c r="D18" s="102"/>
      <c r="E18" s="97"/>
      <c r="F18" s="102"/>
      <c r="G18" s="97"/>
      <c r="H18" s="103"/>
      <c r="I18" s="97"/>
      <c r="J18" s="104"/>
      <c r="K18" s="105"/>
      <c r="L18" s="106"/>
      <c r="M18" s="20">
        <f t="shared" si="0"/>
      </c>
      <c r="N18" s="49">
        <f t="shared" si="1"/>
      </c>
      <c r="O18" s="49">
        <f t="shared" si="2"/>
      </c>
    </row>
    <row r="19" spans="1:15" ht="17.25" customHeight="1">
      <c r="A19" s="35">
        <f>IF(B19&lt;&gt;"",MAX($A$5:A18)+1,"")</f>
      </c>
      <c r="B19" s="114"/>
      <c r="C19" s="97"/>
      <c r="D19" s="102"/>
      <c r="E19" s="97"/>
      <c r="F19" s="102"/>
      <c r="G19" s="97"/>
      <c r="H19" s="103"/>
      <c r="I19" s="97"/>
      <c r="J19" s="104"/>
      <c r="K19" s="105"/>
      <c r="L19" s="106"/>
      <c r="M19" s="20">
        <f t="shared" si="0"/>
      </c>
      <c r="N19" s="49">
        <f t="shared" si="1"/>
      </c>
      <c r="O19" s="49">
        <f t="shared" si="2"/>
      </c>
    </row>
    <row r="20" spans="1:15" ht="17.25" customHeight="1">
      <c r="A20" s="35">
        <f>IF(B20&lt;&gt;"",MAX($A$5:A19)+1,"")</f>
      </c>
      <c r="B20" s="114"/>
      <c r="C20" s="97"/>
      <c r="D20" s="102"/>
      <c r="E20" s="97"/>
      <c r="F20" s="102"/>
      <c r="G20" s="97"/>
      <c r="H20" s="103"/>
      <c r="I20" s="97"/>
      <c r="J20" s="104"/>
      <c r="K20" s="105"/>
      <c r="L20" s="106"/>
      <c r="M20" s="20">
        <f t="shared" si="0"/>
      </c>
      <c r="N20" s="49">
        <f t="shared" si="1"/>
      </c>
      <c r="O20" s="49">
        <f t="shared" si="2"/>
      </c>
    </row>
    <row r="21" spans="1:15" ht="17.25" customHeight="1">
      <c r="A21" s="35">
        <f>IF(B21&lt;&gt;"",MAX($A$5:A20)+1,"")</f>
      </c>
      <c r="B21" s="114"/>
      <c r="C21" s="97"/>
      <c r="D21" s="102"/>
      <c r="E21" s="97"/>
      <c r="F21" s="102"/>
      <c r="G21" s="97"/>
      <c r="H21" s="103"/>
      <c r="I21" s="97"/>
      <c r="J21" s="104"/>
      <c r="K21" s="105"/>
      <c r="L21" s="106"/>
      <c r="M21" s="20">
        <f t="shared" si="0"/>
      </c>
      <c r="N21" s="49">
        <f t="shared" si="1"/>
      </c>
      <c r="O21" s="49">
        <f t="shared" si="2"/>
      </c>
    </row>
    <row r="22" spans="1:15" ht="17.25" customHeight="1">
      <c r="A22" s="35">
        <f>IF(B22&lt;&gt;"",MAX($A$5:A21)+1,"")</f>
      </c>
      <c r="B22" s="114"/>
      <c r="C22" s="97"/>
      <c r="D22" s="102"/>
      <c r="E22" s="97"/>
      <c r="F22" s="102"/>
      <c r="G22" s="97"/>
      <c r="H22" s="103"/>
      <c r="I22" s="97"/>
      <c r="J22" s="104"/>
      <c r="K22" s="105"/>
      <c r="L22" s="106"/>
      <c r="M22" s="20">
        <f t="shared" si="0"/>
      </c>
      <c r="N22" s="49">
        <f t="shared" si="1"/>
      </c>
      <c r="O22" s="49">
        <f t="shared" si="2"/>
      </c>
    </row>
    <row r="23" spans="1:15" ht="17.25" customHeight="1">
      <c r="A23" s="35">
        <f>IF(B23&lt;&gt;"",MAX($A$5:A22)+1,"")</f>
      </c>
      <c r="B23" s="114"/>
      <c r="C23" s="97"/>
      <c r="D23" s="102"/>
      <c r="E23" s="97"/>
      <c r="F23" s="102"/>
      <c r="G23" s="97"/>
      <c r="H23" s="103"/>
      <c r="I23" s="97"/>
      <c r="J23" s="104"/>
      <c r="K23" s="105"/>
      <c r="L23" s="106"/>
      <c r="M23" s="20">
        <f t="shared" si="0"/>
      </c>
      <c r="N23" s="49">
        <f t="shared" si="1"/>
      </c>
      <c r="O23" s="49">
        <f t="shared" si="2"/>
      </c>
    </row>
    <row r="24" spans="1:15" ht="17.25" customHeight="1">
      <c r="A24" s="35">
        <f>IF(B24&lt;&gt;"",MAX($A$5:A23)+1,"")</f>
      </c>
      <c r="B24" s="114"/>
      <c r="C24" s="97"/>
      <c r="D24" s="102"/>
      <c r="E24" s="97"/>
      <c r="F24" s="102"/>
      <c r="G24" s="97"/>
      <c r="H24" s="103"/>
      <c r="I24" s="97"/>
      <c r="J24" s="104"/>
      <c r="K24" s="105"/>
      <c r="L24" s="106"/>
      <c r="M24" s="20">
        <f t="shared" si="0"/>
      </c>
      <c r="N24" s="49">
        <f t="shared" si="1"/>
      </c>
      <c r="O24" s="49">
        <f t="shared" si="2"/>
      </c>
    </row>
    <row r="25" spans="1:15" ht="17.25" customHeight="1">
      <c r="A25" s="35">
        <f>IF(B25&lt;&gt;"",MAX($A$5:A24)+1,"")</f>
      </c>
      <c r="B25" s="114"/>
      <c r="C25" s="97"/>
      <c r="D25" s="102"/>
      <c r="E25" s="97"/>
      <c r="F25" s="102"/>
      <c r="G25" s="97"/>
      <c r="H25" s="103"/>
      <c r="I25" s="97"/>
      <c r="J25" s="104"/>
      <c r="K25" s="105"/>
      <c r="L25" s="106"/>
      <c r="M25" s="20">
        <f t="shared" si="0"/>
      </c>
      <c r="N25" s="49">
        <f t="shared" si="1"/>
      </c>
      <c r="O25" s="49">
        <f t="shared" si="2"/>
      </c>
    </row>
    <row r="26" spans="1:15" ht="12" customHeight="1" hidden="1">
      <c r="A26" s="35">
        <f>IF(B26&lt;&gt;"",MAX($A$5:A25)+1,"")</f>
      </c>
      <c r="B26" s="114"/>
      <c r="C26" s="97"/>
      <c r="D26" s="102"/>
      <c r="E26" s="97"/>
      <c r="F26" s="102"/>
      <c r="G26" s="97"/>
      <c r="H26" s="103"/>
      <c r="I26" s="97"/>
      <c r="J26" s="104"/>
      <c r="K26" s="105"/>
      <c r="L26" s="106"/>
      <c r="M26" s="20">
        <f t="shared" si="0"/>
      </c>
      <c r="N26" s="49">
        <f t="shared" si="1"/>
      </c>
      <c r="O26" s="49">
        <f t="shared" si="2"/>
      </c>
    </row>
    <row r="27" spans="1:15" ht="12" customHeight="1" hidden="1">
      <c r="A27" s="35">
        <f>IF(B27&lt;&gt;"",MAX($A$5:A26)+1,"")</f>
      </c>
      <c r="B27" s="114"/>
      <c r="C27" s="97"/>
      <c r="D27" s="102"/>
      <c r="E27" s="97"/>
      <c r="F27" s="102"/>
      <c r="G27" s="97"/>
      <c r="H27" s="103"/>
      <c r="I27" s="97"/>
      <c r="J27" s="104"/>
      <c r="K27" s="105"/>
      <c r="L27" s="106"/>
      <c r="M27" s="20">
        <f t="shared" si="0"/>
      </c>
      <c r="N27" s="49">
        <f t="shared" si="1"/>
      </c>
      <c r="O27" s="49">
        <f t="shared" si="2"/>
      </c>
    </row>
    <row r="28" spans="1:15" ht="12" customHeight="1" hidden="1">
      <c r="A28" s="35">
        <f>IF(B28&lt;&gt;"",MAX($A$5:A27)+1,"")</f>
      </c>
      <c r="B28" s="114"/>
      <c r="C28" s="97"/>
      <c r="D28" s="102"/>
      <c r="E28" s="97"/>
      <c r="F28" s="102"/>
      <c r="G28" s="97"/>
      <c r="H28" s="103"/>
      <c r="I28" s="97"/>
      <c r="J28" s="104"/>
      <c r="K28" s="105"/>
      <c r="L28" s="106"/>
      <c r="M28" s="20">
        <f t="shared" si="0"/>
      </c>
      <c r="N28" s="49">
        <f t="shared" si="1"/>
      </c>
      <c r="O28" s="49">
        <f t="shared" si="2"/>
      </c>
    </row>
    <row r="29" spans="1:15" ht="12" customHeight="1" hidden="1">
      <c r="A29" s="35">
        <f>IF(B29&lt;&gt;"",MAX($A$5:A28)+1,"")</f>
      </c>
      <c r="B29" s="114"/>
      <c r="C29" s="97"/>
      <c r="D29" s="102"/>
      <c r="E29" s="97"/>
      <c r="F29" s="102"/>
      <c r="G29" s="97"/>
      <c r="H29" s="103"/>
      <c r="I29" s="97"/>
      <c r="J29" s="104"/>
      <c r="K29" s="105"/>
      <c r="L29" s="106"/>
      <c r="M29" s="20">
        <f t="shared" si="0"/>
      </c>
      <c r="N29" s="49">
        <f t="shared" si="1"/>
      </c>
      <c r="O29" s="49">
        <f t="shared" si="2"/>
      </c>
    </row>
    <row r="30" spans="1:15" ht="12" customHeight="1" hidden="1">
      <c r="A30" s="35">
        <f>IF(B30&lt;&gt;"",MAX($A$5:A29)+1,"")</f>
      </c>
      <c r="B30" s="114"/>
      <c r="C30" s="97"/>
      <c r="D30" s="102"/>
      <c r="E30" s="97"/>
      <c r="F30" s="102"/>
      <c r="G30" s="97"/>
      <c r="H30" s="103"/>
      <c r="I30" s="97"/>
      <c r="J30" s="104"/>
      <c r="K30" s="105"/>
      <c r="L30" s="106"/>
      <c r="M30" s="20">
        <f t="shared" si="0"/>
      </c>
      <c r="N30" s="49">
        <f t="shared" si="1"/>
      </c>
      <c r="O30" s="49">
        <f t="shared" si="2"/>
      </c>
    </row>
    <row r="31" spans="1:15" ht="12" customHeight="1" hidden="1">
      <c r="A31" s="36">
        <f>IF(B31&lt;&gt;"",MAX($A$5:A30)+1,"")</f>
      </c>
      <c r="B31" s="114"/>
      <c r="C31" s="97"/>
      <c r="D31" s="102"/>
      <c r="E31" s="97"/>
      <c r="F31" s="102"/>
      <c r="G31" s="97"/>
      <c r="H31" s="103"/>
      <c r="I31" s="97"/>
      <c r="J31" s="104"/>
      <c r="K31" s="105"/>
      <c r="L31" s="106"/>
      <c r="M31" s="20">
        <f t="shared" si="0"/>
      </c>
      <c r="N31" s="49">
        <f t="shared" si="1"/>
      </c>
      <c r="O31" s="49">
        <f t="shared" si="2"/>
      </c>
    </row>
    <row r="32" spans="1:15" ht="12" customHeight="1" hidden="1">
      <c r="A32" s="36">
        <f>IF(B32&lt;&gt;"",MAX($A$5:A31)+1,"")</f>
      </c>
      <c r="B32" s="114"/>
      <c r="C32" s="97"/>
      <c r="D32" s="102"/>
      <c r="E32" s="97"/>
      <c r="F32" s="102"/>
      <c r="G32" s="97"/>
      <c r="H32" s="103"/>
      <c r="I32" s="97"/>
      <c r="J32" s="104"/>
      <c r="K32" s="105"/>
      <c r="L32" s="106"/>
      <c r="M32" s="20">
        <f t="shared" si="0"/>
      </c>
      <c r="N32" s="49">
        <f t="shared" si="1"/>
      </c>
      <c r="O32" s="49">
        <f t="shared" si="2"/>
      </c>
    </row>
    <row r="33" spans="1:15" ht="12" customHeight="1" hidden="1">
      <c r="A33" s="36">
        <f>IF(B33&lt;&gt;"",MAX($A$5:A32)+1,"")</f>
      </c>
      <c r="B33" s="114"/>
      <c r="C33" s="97"/>
      <c r="D33" s="102"/>
      <c r="E33" s="97"/>
      <c r="F33" s="102"/>
      <c r="G33" s="97"/>
      <c r="H33" s="103"/>
      <c r="I33" s="97"/>
      <c r="J33" s="104"/>
      <c r="K33" s="105"/>
      <c r="L33" s="106"/>
      <c r="M33" s="20">
        <f t="shared" si="0"/>
      </c>
      <c r="N33" s="49">
        <f t="shared" si="1"/>
      </c>
      <c r="O33" s="49">
        <f t="shared" si="2"/>
      </c>
    </row>
    <row r="34" spans="1:15" ht="12" customHeight="1" hidden="1">
      <c r="A34" s="36">
        <f>IF(B34&lt;&gt;"",MAX($A$5:A33)+1,"")</f>
      </c>
      <c r="B34" s="114"/>
      <c r="C34" s="97"/>
      <c r="D34" s="102"/>
      <c r="E34" s="97"/>
      <c r="F34" s="102"/>
      <c r="G34" s="97"/>
      <c r="H34" s="103"/>
      <c r="I34" s="97"/>
      <c r="J34" s="104"/>
      <c r="K34" s="105"/>
      <c r="L34" s="106"/>
      <c r="M34" s="20">
        <f t="shared" si="0"/>
      </c>
      <c r="N34" s="49">
        <f t="shared" si="1"/>
      </c>
      <c r="O34" s="49">
        <f t="shared" si="2"/>
      </c>
    </row>
    <row r="35" spans="1:15" ht="12" customHeight="1" hidden="1">
      <c r="A35" s="36">
        <f>IF(B35&lt;&gt;"",MAX($A$5:A34)+1,"")</f>
      </c>
      <c r="B35" s="114"/>
      <c r="C35" s="97"/>
      <c r="D35" s="102"/>
      <c r="E35" s="97"/>
      <c r="F35" s="102"/>
      <c r="G35" s="97"/>
      <c r="H35" s="103"/>
      <c r="I35" s="97"/>
      <c r="J35" s="104"/>
      <c r="K35" s="105"/>
      <c r="L35" s="106"/>
      <c r="M35" s="20">
        <f t="shared" si="0"/>
      </c>
      <c r="N35" s="49">
        <f t="shared" si="1"/>
      </c>
      <c r="O35" s="49">
        <f t="shared" si="2"/>
      </c>
    </row>
    <row r="36" spans="1:15" ht="12" customHeight="1" hidden="1">
      <c r="A36" s="36">
        <f>IF(B36&lt;&gt;"",MAX($A$5:A35)+1,"")</f>
      </c>
      <c r="B36" s="114"/>
      <c r="C36" s="97"/>
      <c r="D36" s="102"/>
      <c r="E36" s="97"/>
      <c r="F36" s="102"/>
      <c r="G36" s="97"/>
      <c r="H36" s="103"/>
      <c r="I36" s="97"/>
      <c r="J36" s="104"/>
      <c r="K36" s="105"/>
      <c r="L36" s="106"/>
      <c r="M36" s="20">
        <f t="shared" si="0"/>
      </c>
      <c r="N36" s="49">
        <f t="shared" si="1"/>
      </c>
      <c r="O36" s="49">
        <f t="shared" si="2"/>
      </c>
    </row>
    <row r="37" spans="1:15" ht="12" customHeight="1" hidden="1">
      <c r="A37" s="36">
        <f>IF(B37&lt;&gt;"",MAX($A$5:A36)+1,"")</f>
      </c>
      <c r="B37" s="114"/>
      <c r="C37" s="97"/>
      <c r="D37" s="102"/>
      <c r="E37" s="97"/>
      <c r="F37" s="102"/>
      <c r="G37" s="97"/>
      <c r="H37" s="103"/>
      <c r="I37" s="97"/>
      <c r="J37" s="104"/>
      <c r="K37" s="105"/>
      <c r="L37" s="106"/>
      <c r="M37" s="20">
        <f t="shared" si="0"/>
      </c>
      <c r="N37" s="49">
        <f t="shared" si="1"/>
      </c>
      <c r="O37" s="49">
        <f t="shared" si="2"/>
      </c>
    </row>
    <row r="38" spans="1:15" ht="12" customHeight="1" hidden="1">
      <c r="A38" s="36">
        <f>IF(B38&lt;&gt;"",MAX($A$5:A37)+1,"")</f>
      </c>
      <c r="B38" s="114"/>
      <c r="C38" s="97"/>
      <c r="D38" s="102"/>
      <c r="E38" s="97"/>
      <c r="F38" s="102"/>
      <c r="G38" s="97"/>
      <c r="H38" s="103"/>
      <c r="I38" s="97"/>
      <c r="J38" s="104"/>
      <c r="K38" s="105"/>
      <c r="L38" s="106"/>
      <c r="M38" s="20">
        <f t="shared" si="0"/>
      </c>
      <c r="N38" s="49">
        <f t="shared" si="1"/>
      </c>
      <c r="O38" s="49">
        <f t="shared" si="2"/>
      </c>
    </row>
    <row r="39" spans="1:15" ht="12" customHeight="1" hidden="1">
      <c r="A39" s="36">
        <f>IF(B39&lt;&gt;"",MAX($A$5:A38)+1,"")</f>
      </c>
      <c r="B39" s="114"/>
      <c r="C39" s="97"/>
      <c r="D39" s="102"/>
      <c r="E39" s="97"/>
      <c r="F39" s="102"/>
      <c r="G39" s="97"/>
      <c r="H39" s="103"/>
      <c r="I39" s="97"/>
      <c r="J39" s="104"/>
      <c r="K39" s="105"/>
      <c r="L39" s="106"/>
      <c r="M39" s="20">
        <f t="shared" si="0"/>
      </c>
      <c r="N39" s="49">
        <f t="shared" si="1"/>
      </c>
      <c r="O39" s="49">
        <f t="shared" si="2"/>
      </c>
    </row>
    <row r="40" spans="1:15" ht="12" customHeight="1" hidden="1">
      <c r="A40" s="36">
        <f>IF(B40&lt;&gt;"",MAX($A$5:A39)+1,"")</f>
      </c>
      <c r="B40" s="114"/>
      <c r="C40" s="97"/>
      <c r="D40" s="102"/>
      <c r="E40" s="97"/>
      <c r="F40" s="102"/>
      <c r="G40" s="97"/>
      <c r="H40" s="103"/>
      <c r="I40" s="97"/>
      <c r="J40" s="104"/>
      <c r="K40" s="105"/>
      <c r="L40" s="106"/>
      <c r="M40" s="20">
        <f t="shared" si="0"/>
      </c>
      <c r="N40" s="49">
        <f t="shared" si="1"/>
      </c>
      <c r="O40" s="49">
        <f t="shared" si="2"/>
      </c>
    </row>
    <row r="41" spans="1:15" ht="12" customHeight="1" hidden="1">
      <c r="A41" s="36">
        <f>IF(B41&lt;&gt;"",MAX($A$5:A40)+1,"")</f>
      </c>
      <c r="B41" s="114"/>
      <c r="C41" s="97"/>
      <c r="D41" s="102"/>
      <c r="E41" s="97"/>
      <c r="F41" s="102"/>
      <c r="G41" s="97"/>
      <c r="H41" s="103"/>
      <c r="I41" s="97"/>
      <c r="J41" s="104"/>
      <c r="K41" s="105"/>
      <c r="L41" s="106"/>
      <c r="M41" s="20">
        <f t="shared" si="0"/>
      </c>
      <c r="N41" s="49">
        <f t="shared" si="1"/>
      </c>
      <c r="O41" s="49">
        <f t="shared" si="2"/>
      </c>
    </row>
    <row r="42" spans="1:15" ht="12" customHeight="1" hidden="1">
      <c r="A42" s="36">
        <f>IF(B42&lt;&gt;"",MAX($A$5:A41)+1,"")</f>
      </c>
      <c r="B42" s="114"/>
      <c r="C42" s="97"/>
      <c r="D42" s="102"/>
      <c r="E42" s="97"/>
      <c r="F42" s="102"/>
      <c r="G42" s="97"/>
      <c r="H42" s="103"/>
      <c r="I42" s="97"/>
      <c r="J42" s="104"/>
      <c r="K42" s="105"/>
      <c r="L42" s="106"/>
      <c r="M42" s="20">
        <f t="shared" si="0"/>
      </c>
      <c r="N42" s="49">
        <f t="shared" si="1"/>
      </c>
      <c r="O42" s="49">
        <f t="shared" si="2"/>
      </c>
    </row>
    <row r="43" spans="1:15" ht="12" customHeight="1" hidden="1">
      <c r="A43" s="36">
        <f>IF(B43&lt;&gt;"",MAX($A$5:A42)+1,"")</f>
      </c>
      <c r="B43" s="114"/>
      <c r="C43" s="97"/>
      <c r="D43" s="102"/>
      <c r="E43" s="97"/>
      <c r="F43" s="102"/>
      <c r="G43" s="97"/>
      <c r="H43" s="103"/>
      <c r="I43" s="97"/>
      <c r="J43" s="104"/>
      <c r="K43" s="105"/>
      <c r="L43" s="106"/>
      <c r="M43" s="20">
        <f t="shared" si="0"/>
      </c>
      <c r="N43" s="49">
        <f t="shared" si="1"/>
      </c>
      <c r="O43" s="49">
        <f t="shared" si="2"/>
      </c>
    </row>
    <row r="44" spans="1:15" ht="12" customHeight="1" hidden="1">
      <c r="A44" s="36">
        <f>IF(B44&lt;&gt;"",MAX($A$5:A43)+1,"")</f>
      </c>
      <c r="B44" s="114"/>
      <c r="C44" s="97"/>
      <c r="D44" s="102"/>
      <c r="E44" s="97"/>
      <c r="F44" s="102"/>
      <c r="G44" s="97"/>
      <c r="H44" s="103"/>
      <c r="I44" s="97"/>
      <c r="J44" s="104"/>
      <c r="K44" s="105"/>
      <c r="L44" s="106"/>
      <c r="M44" s="20">
        <f t="shared" si="0"/>
      </c>
      <c r="N44" s="49">
        <f t="shared" si="1"/>
      </c>
      <c r="O44" s="49">
        <f t="shared" si="2"/>
      </c>
    </row>
    <row r="45" spans="1:15" ht="12" customHeight="1" hidden="1">
      <c r="A45" s="37">
        <f>IF(B45&lt;&gt;"",MAX($A$5:A44)+1,"")</f>
      </c>
      <c r="B45" s="115"/>
      <c r="C45" s="107"/>
      <c r="D45" s="108"/>
      <c r="E45" s="107"/>
      <c r="F45" s="108"/>
      <c r="G45" s="107"/>
      <c r="H45" s="109"/>
      <c r="I45" s="107"/>
      <c r="J45" s="110"/>
      <c r="K45" s="111"/>
      <c r="L45" s="112"/>
      <c r="M45" s="20">
        <f t="shared" si="0"/>
      </c>
      <c r="N45" s="50">
        <f t="shared" si="1"/>
      </c>
      <c r="O45" s="50">
        <f t="shared" si="2"/>
      </c>
    </row>
    <row r="46" spans="1:13" ht="17.25" customHeight="1">
      <c r="A46" s="29"/>
      <c r="B46" s="30">
        <f>UNTCNT</f>
        <v>0</v>
      </c>
      <c r="C46" s="30">
        <f>IF(TTLUNT&gt;1,"CONTAINERS",IF(TTLUNT=1,"CONTAINER",""))</f>
      </c>
      <c r="D46" s="30"/>
      <c r="E46" s="30"/>
      <c r="F46" s="30"/>
      <c r="G46" s="30"/>
      <c r="H46" s="93">
        <f>SUM(H6:H45)</f>
        <v>0</v>
      </c>
      <c r="I46" s="410">
        <f>SUM(J6:J45)</f>
        <v>0</v>
      </c>
      <c r="J46" s="411"/>
      <c r="K46" s="94">
        <f>SUM(K6:K45)</f>
        <v>0</v>
      </c>
      <c r="L46" s="30"/>
      <c r="M46" s="31">
        <f>COUNTA(B6:B45)</f>
        <v>0</v>
      </c>
    </row>
    <row r="48" spans="1:13" ht="12" customHeight="1" hidden="1">
      <c r="A48" s="21">
        <f>IF(B48&lt;&gt;"",ROW()-5,"")</f>
      </c>
      <c r="B48" s="22"/>
      <c r="C48" s="23"/>
      <c r="D48" s="24"/>
      <c r="E48" s="23"/>
      <c r="F48" s="23"/>
      <c r="G48" s="23"/>
      <c r="H48" s="25"/>
      <c r="I48" s="23"/>
      <c r="J48" s="26"/>
      <c r="K48" s="27"/>
      <c r="L48" s="28"/>
      <c r="M48" s="32">
        <f>TRIM(B48)</f>
      </c>
    </row>
  </sheetData>
  <sheetProtection password="CD76" sheet="1" selectLockedCells="1"/>
  <mergeCells count="4">
    <mergeCell ref="B3:C4"/>
    <mergeCell ref="I46:J46"/>
    <mergeCell ref="D3:I4"/>
    <mergeCell ref="C5:E5"/>
  </mergeCells>
  <dataValidations count="24">
    <dataValidation type="textLength" allowBlank="1" showInputMessage="1" showErrorMessage="1" imeMode="disabled" sqref="M48 M6:M45">
      <formula1>0</formula1>
      <formula2>12</formula2>
    </dataValidation>
    <dataValidation type="decimal" allowBlank="1" showInputMessage="1" showErrorMessage="1" promptTitle="MEASURE(M3)" prompt="M3を入力&#10;(0～999.999の間）" sqref="K48">
      <formula1>0</formula1>
      <formula2>999.999</formula2>
    </dataValidation>
    <dataValidation type="decimal" allowBlank="1" showInputMessage="1" showErrorMessage="1" promptTitle="WEIGHT (KGS)" prompt="重量を入力。&#10;（0～99999.99の間)&#10;" imeMode="disabled" sqref="J48">
      <formula1>0</formula1>
      <formula2>99999.99</formula2>
    </dataValidation>
    <dataValidation type="textLength" allowBlank="1" showInputMessage="1" showErrorMessage="1" promptTitle="SEAL 3" prompt="シール番号を入力。&#10;（16桁以内)&#10;" imeMode="disabled" sqref="E48">
      <formula1>0</formula1>
      <formula2>16</formula2>
    </dataValidation>
    <dataValidation type="textLength" allowBlank="1" showInputMessage="1" showErrorMessage="1" promptTitle="SEAL 2                " prompt="シール番号を入力。&#10;（16桁以内）" imeMode="disabled" sqref="D48">
      <formula1>0</formula1>
      <formula2>16</formula2>
    </dataValidation>
    <dataValidation type="whole" allowBlank="1" showInputMessage="1" showErrorMessage="1" promptTitle="個数" prompt="個数を入力。&#10;（6桁以内)&#10;" imeMode="disabled" sqref="H48">
      <formula1>0</formula1>
      <formula2>999999</formula2>
    </dataValidation>
    <dataValidation type="textLength" allowBlank="1" showInputMessage="1" showErrorMessage="1" promptTitle="荷姿名" prompt="荷姿名を入力。&#10;（15桁以内)&#10;" imeMode="disabled" sqref="I48">
      <formula1>0</formula1>
      <formula2>15</formula2>
    </dataValidation>
    <dataValidation type="textLength" allowBlank="1" showInputMessage="1" showErrorMessage="1" promptTitle="CONTAINER NO." prompt="コンテナ番号を入力。&#10;（12桁以内）&#10;" imeMode="disabled" sqref="B48">
      <formula1>0</formula1>
      <formula2>12</formula2>
    </dataValidation>
    <dataValidation allowBlank="1" showErrorMessage="1" prompt="&#10;" imeMode="disabled" sqref="L48"/>
    <dataValidation type="list" showInputMessage="1" showErrorMessage="1" promptTitle="SIZE" prompt="コンテナサイズを選択。&#10;" imeMode="disabled" sqref="F48">
      <formula1>C_SIZE_LIST</formula1>
    </dataValidation>
    <dataValidation type="list" showInputMessage="1" showErrorMessage="1" promptTitle="TYPE" prompt="コンテナタイプを選択。&#10;" imeMode="disabled" sqref="G48">
      <formula1>C_TYPE_LIST</formula1>
    </dataValidation>
    <dataValidation allowBlank="1" showInputMessage="1" showErrorMessage="1" imeMode="disabled" sqref="B3:B4"/>
    <dataValidation type="textLength" allowBlank="1" showInputMessage="1" showErrorMessage="1" promptTitle="SEAL NO." prompt="シール番号を入力。&#10;（16桁以内）" imeMode="disabled" sqref="C48">
      <formula1>0</formula1>
      <formula2>16</formula2>
    </dataValidation>
    <dataValidation type="decimal" allowBlank="1" showInputMessage="1" showErrorMessage="1" promptTitle="WEIGHT" prompt="単位はKGS&#10;&#10;最大99,999.99" imeMode="disabled" sqref="J6:J45">
      <formula1>0</formula1>
      <formula2>99999.99</formula2>
    </dataValidation>
    <dataValidation type="decimal" allowBlank="1" showInputMessage="1" showErrorMessage="1" promptTitle="MEASUREMENT" prompt="単位はCBM&#10;&#10;最大999.99" sqref="K6:K45">
      <formula1>0</formula1>
      <formula2>999.999</formula2>
    </dataValidation>
    <dataValidation type="textLength" operator="lessThanOrEqual" allowBlank="1" showInputMessage="1" showErrorMessage="1" promptTitle="REMARKS" prompt="最大200文字" imeMode="disabled" sqref="L6:L45">
      <formula1>200</formula1>
    </dataValidation>
    <dataValidation type="list" showInputMessage="1" showErrorMessage="1" promptTitle="Container Type" prompt="ドロップダウンリストから選択" imeMode="disabled" sqref="G6:G45">
      <formula1>C_TYPE_LIST</formula1>
    </dataValidation>
    <dataValidation type="list" showInputMessage="1" showErrorMessage="1" promptTitle="Container Size" prompt="ドロップダウンリストから選択" imeMode="disabled" sqref="F6:F45">
      <formula1>C_SIZE_LIST</formula1>
    </dataValidation>
    <dataValidation type="textLength" allowBlank="1" showInputMessage="1" showErrorMessage="1" promptTitle="SEAL NO.3" prompt="最大16文字&#10;" imeMode="disabled" sqref="E6:E45">
      <formula1>0</formula1>
      <formula2>16</formula2>
    </dataValidation>
    <dataValidation type="textLength" allowBlank="1" showInputMessage="1" showErrorMessage="1" promptTitle="SEAL NO.2                " prompt="最大16文字" imeMode="disabled" sqref="D6:D45">
      <formula1>0</formula1>
      <formula2>16</formula2>
    </dataValidation>
    <dataValidation type="textLength" allowBlank="1" showInputMessage="1" showErrorMessage="1" promptTitle="SEAL NO." prompt="最大16文字" imeMode="disabled" sqref="C6:C45">
      <formula1>0</formula1>
      <formula2>16</formula2>
    </dataValidation>
    <dataValidation type="textLength" allowBlank="1" showInputMessage="1" showErrorMessage="1" promptTitle="CONTAINER NO." prompt="11文字&#10;" imeMode="disabled" sqref="B6:B45">
      <formula1>0</formula1>
      <formula2>11</formula2>
    </dataValidation>
    <dataValidation type="whole" allowBlank="1" showInputMessage="1" showErrorMessage="1" promptTitle="No. of Pkg's in Container" prompt="コンテナ内部のパッケージ数&#10;（最大6桁）" imeMode="disabled" sqref="H6:H45">
      <formula1>0</formula1>
      <formula2>999999</formula2>
    </dataValidation>
    <dataValidation type="textLength" allowBlank="1" showInputMessage="1" showErrorMessage="1" promptTitle="Kind of Pkg's in Container" prompt="コンテナ内部の梱包方法&#10;(最大15文字)&#10;" imeMode="disabled" sqref="I6:I45">
      <formula1>0</formula1>
      <formula2>15</formula2>
    </dataValidation>
  </dataValidations>
  <printOptions/>
  <pageMargins left="0.4330708661417323" right="0.11811023622047245" top="0.35433070866141736" bottom="0.11811023622047245" header="0.35433070866141736" footer="0.2362204724409449"/>
  <pageSetup horizontalDpi="300" verticalDpi="300" orientation="landscape" paperSize="9" scale="78" r:id="rId2"/>
  <headerFooter alignWithMargins="0">
    <oddHeader>&amp;C&amp;F&amp;R&amp;P&amp;  /  &amp;N</oddHeader>
  </headerFooter>
  <drawing r:id="rId1"/>
</worksheet>
</file>

<file path=xl/worksheets/sheet3.xml><?xml version="1.0" encoding="utf-8"?>
<worksheet xmlns="http://schemas.openxmlformats.org/spreadsheetml/2006/main" xmlns:r="http://schemas.openxmlformats.org/officeDocument/2006/relationships">
  <sheetPr codeName="Sheet12">
    <tabColor indexed="10"/>
  </sheetPr>
  <dimension ref="B2:L5"/>
  <sheetViews>
    <sheetView showGridLines="0" zoomScalePageLayoutView="0" workbookViewId="0" topLeftCell="A1">
      <selection activeCell="A1" sqref="A1"/>
    </sheetView>
  </sheetViews>
  <sheetFormatPr defaultColWidth="9.00390625" defaultRowHeight="13.5"/>
  <sheetData>
    <row r="1" ht="14.25" thickBot="1"/>
    <row r="2" spans="2:12" ht="19.5" thickBot="1">
      <c r="B2" s="52" t="s">
        <v>75</v>
      </c>
      <c r="C2" s="53"/>
      <c r="D2" s="53"/>
      <c r="E2" s="53"/>
      <c r="F2" s="53"/>
      <c r="G2" s="53"/>
      <c r="H2" s="53"/>
      <c r="I2" s="53"/>
      <c r="J2" s="53"/>
      <c r="K2" s="53"/>
      <c r="L2" s="54"/>
    </row>
    <row r="4" spans="2:5" ht="13.5">
      <c r="B4" s="55" t="s">
        <v>76</v>
      </c>
      <c r="C4" s="57" t="s">
        <v>1327</v>
      </c>
      <c r="D4" s="58"/>
      <c r="E4" s="56"/>
    </row>
    <row r="5" spans="2:5" ht="13.5">
      <c r="B5" t="s">
        <v>77</v>
      </c>
      <c r="C5" s="57" t="s">
        <v>1328</v>
      </c>
      <c r="D5" s="58"/>
      <c r="E5" s="56"/>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7">
    <tabColor indexed="23"/>
  </sheetPr>
  <dimension ref="A1:D5"/>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8" t="s">
        <v>0</v>
      </c>
      <c r="B1" s="39" t="s">
        <v>49</v>
      </c>
      <c r="D1" s="45" t="s">
        <v>64</v>
      </c>
    </row>
    <row r="2" spans="1:2" ht="13.5">
      <c r="A2" s="38" t="s">
        <v>60</v>
      </c>
      <c r="B2" s="39" t="s">
        <v>50</v>
      </c>
    </row>
    <row r="3" spans="1:2" ht="13.5">
      <c r="A3" s="38" t="s">
        <v>61</v>
      </c>
      <c r="B3" s="39" t="s">
        <v>65</v>
      </c>
    </row>
    <row r="4" spans="1:2" ht="13.5">
      <c r="A4" s="38" t="s">
        <v>62</v>
      </c>
      <c r="B4" s="39" t="s">
        <v>66</v>
      </c>
    </row>
    <row r="5" spans="1:2" ht="13.5">
      <c r="A5" s="38" t="s">
        <v>63</v>
      </c>
      <c r="B5" s="39" t="s">
        <v>67</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23"/>
  </sheetPr>
  <dimension ref="A1:D10"/>
  <sheetViews>
    <sheetView zoomScalePageLayoutView="0" workbookViewId="0" topLeftCell="A1">
      <selection activeCell="A1" sqref="A1:A10"/>
    </sheetView>
  </sheetViews>
  <sheetFormatPr defaultColWidth="9.00390625" defaultRowHeight="13.5"/>
  <cols>
    <col min="1" max="1" width="28.125" style="0" customWidth="1"/>
  </cols>
  <sheetData>
    <row r="1" spans="1:4" ht="13.5">
      <c r="A1" s="38" t="s">
        <v>85</v>
      </c>
      <c r="B1" s="39" t="s">
        <v>48</v>
      </c>
      <c r="D1" s="45" t="s">
        <v>58</v>
      </c>
    </row>
    <row r="2" spans="1:2" ht="13.5">
      <c r="A2" s="38" t="s">
        <v>86</v>
      </c>
      <c r="B2" s="39" t="s">
        <v>49</v>
      </c>
    </row>
    <row r="3" spans="1:2" ht="13.5">
      <c r="A3" s="38" t="s">
        <v>87</v>
      </c>
      <c r="B3" s="39" t="s">
        <v>50</v>
      </c>
    </row>
    <row r="4" spans="1:2" ht="13.5">
      <c r="A4" s="38" t="s">
        <v>88</v>
      </c>
      <c r="B4" s="39" t="s">
        <v>51</v>
      </c>
    </row>
    <row r="5" spans="1:2" ht="13.5">
      <c r="A5" s="38" t="s">
        <v>89</v>
      </c>
      <c r="B5" s="39" t="s">
        <v>52</v>
      </c>
    </row>
    <row r="6" spans="1:2" ht="13.5">
      <c r="A6" s="38" t="s">
        <v>90</v>
      </c>
      <c r="B6" s="39" t="s">
        <v>53</v>
      </c>
    </row>
    <row r="7" spans="1:2" ht="13.5">
      <c r="A7" s="38" t="s">
        <v>91</v>
      </c>
      <c r="B7" s="39" t="s">
        <v>54</v>
      </c>
    </row>
    <row r="8" spans="1:2" ht="13.5">
      <c r="A8" s="38" t="s">
        <v>92</v>
      </c>
      <c r="B8" s="39" t="s">
        <v>55</v>
      </c>
    </row>
    <row r="9" spans="1:2" ht="13.5">
      <c r="A9" s="38" t="s">
        <v>93</v>
      </c>
      <c r="B9" s="39" t="s">
        <v>56</v>
      </c>
    </row>
    <row r="10" spans="1:2" ht="13.5">
      <c r="A10" s="38" t="s">
        <v>94</v>
      </c>
      <c r="B10" s="39" t="s">
        <v>57</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2">
    <tabColor indexed="17"/>
  </sheetPr>
  <dimension ref="A1:D1"/>
  <sheetViews>
    <sheetView zoomScalePageLayoutView="0" workbookViewId="0" topLeftCell="A1">
      <selection activeCell="B1" sqref="B1"/>
    </sheetView>
  </sheetViews>
  <sheetFormatPr defaultColWidth="9.00390625" defaultRowHeight="13.5"/>
  <cols>
    <col min="1" max="1" width="28.125" style="0" customWidth="1"/>
  </cols>
  <sheetData>
    <row r="1" spans="1:4" ht="13.5">
      <c r="A1" s="38" t="s">
        <v>1112</v>
      </c>
      <c r="B1" s="39" t="s">
        <v>1113</v>
      </c>
      <c r="D1" s="45" t="s">
        <v>41</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tabColor indexed="17"/>
  </sheetPr>
  <dimension ref="A1:D7"/>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8" t="s">
        <v>44</v>
      </c>
      <c r="B1" s="39" t="s">
        <v>1115</v>
      </c>
      <c r="D1" s="45" t="s">
        <v>39</v>
      </c>
    </row>
    <row r="2" spans="1:2" ht="13.5">
      <c r="A2" t="s">
        <v>1151</v>
      </c>
      <c r="B2" t="s">
        <v>1120</v>
      </c>
    </row>
    <row r="3" spans="1:2" ht="13.5">
      <c r="A3" t="s">
        <v>1152</v>
      </c>
      <c r="B3" t="s">
        <v>1122</v>
      </c>
    </row>
    <row r="4" spans="1:2" ht="13.5">
      <c r="A4" t="s">
        <v>1153</v>
      </c>
      <c r="B4" t="s">
        <v>1129</v>
      </c>
    </row>
    <row r="5" spans="1:2" ht="13.5">
      <c r="A5" t="s">
        <v>1154</v>
      </c>
      <c r="B5" t="s">
        <v>1127</v>
      </c>
    </row>
    <row r="6" spans="1:2" ht="13.5">
      <c r="A6" t="s">
        <v>1155</v>
      </c>
      <c r="B6" t="s">
        <v>1156</v>
      </c>
    </row>
    <row r="7" spans="1:2" ht="13.5">
      <c r="A7" t="s">
        <v>1157</v>
      </c>
      <c r="B7" t="s">
        <v>1124</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5">
    <tabColor indexed="17"/>
  </sheetPr>
  <dimension ref="A1:D5"/>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8" t="s">
        <v>44</v>
      </c>
      <c r="B1" s="39" t="s">
        <v>1115</v>
      </c>
      <c r="D1" s="45" t="s">
        <v>40</v>
      </c>
    </row>
    <row r="2" spans="1:2" ht="13.5">
      <c r="A2" t="s">
        <v>1151</v>
      </c>
      <c r="B2" t="s">
        <v>1120</v>
      </c>
    </row>
    <row r="3" spans="1:2" ht="13.5">
      <c r="A3" t="s">
        <v>1152</v>
      </c>
      <c r="B3" t="s">
        <v>1122</v>
      </c>
    </row>
    <row r="4" spans="1:2" ht="13.5">
      <c r="A4" t="s">
        <v>1158</v>
      </c>
      <c r="B4" t="s">
        <v>1129</v>
      </c>
    </row>
    <row r="5" spans="1:2" ht="13.5">
      <c r="A5" t="s">
        <v>1154</v>
      </c>
      <c r="B5" t="s">
        <v>1156</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8">
    <tabColor indexed="17"/>
  </sheetPr>
  <dimension ref="A1:D3"/>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48" t="s">
        <v>1114</v>
      </c>
      <c r="B1" s="39" t="s">
        <v>1115</v>
      </c>
      <c r="D1" s="45" t="s">
        <v>69</v>
      </c>
    </row>
    <row r="2" spans="1:2" ht="13.5">
      <c r="A2" t="s">
        <v>1119</v>
      </c>
      <c r="B2" t="s">
        <v>1120</v>
      </c>
    </row>
    <row r="3" spans="1:2" ht="13.5">
      <c r="A3" t="s">
        <v>1121</v>
      </c>
      <c r="B3" t="s">
        <v>1122</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Kyowa Shipping</dc:creator>
  <cp:keywords/>
  <dc:description/>
  <cp:lastModifiedBy>宇佐美由佳</cp:lastModifiedBy>
  <cp:lastPrinted>2018-05-22T06:51:07Z</cp:lastPrinted>
  <dcterms:created xsi:type="dcterms:W3CDTF">1997-01-08T22:48:59Z</dcterms:created>
  <dcterms:modified xsi:type="dcterms:W3CDTF">2018-06-21T02:53:12Z</dcterms:modified>
  <cp:category/>
  <cp:version/>
  <cp:contentType/>
  <cp:contentStatus/>
</cp:coreProperties>
</file>